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970" yWindow="0" windowWidth="11550" windowHeight="8870"/>
  </bookViews>
  <sheets>
    <sheet name="性別統計指標" sheetId="1" r:id="rId1"/>
  </sheets>
  <externalReferences>
    <externalReference r:id="rId2"/>
    <externalReference r:id="rId3"/>
  </externalReferences>
  <definedNames>
    <definedName name="_xlnm.Print_Titles" localSheetId="0">性別統計指標!$1:$3</definedName>
  </definedNames>
  <calcPr calcId="125725"/>
</workbook>
</file>

<file path=xl/calcChain.xml><?xml version="1.0" encoding="utf-8"?>
<calcChain xmlns="http://schemas.openxmlformats.org/spreadsheetml/2006/main">
  <c r="S46" i="1"/>
  <c r="R46"/>
  <c r="S30"/>
  <c r="R30"/>
  <c r="Q46"/>
  <c r="P46"/>
  <c r="Q30"/>
  <c r="P30"/>
  <c r="O46" l="1"/>
  <c r="N46"/>
  <c r="M62" l="1"/>
  <c r="L62"/>
  <c r="K62"/>
  <c r="J62"/>
  <c r="I62"/>
  <c r="H62"/>
  <c r="G62"/>
  <c r="F62"/>
  <c r="E62"/>
  <c r="D62"/>
  <c r="M59"/>
  <c r="L59"/>
  <c r="K59"/>
  <c r="J59"/>
  <c r="I59"/>
  <c r="H59"/>
  <c r="G59"/>
  <c r="F59"/>
  <c r="E59"/>
  <c r="D59"/>
  <c r="M56"/>
  <c r="L56"/>
  <c r="K56"/>
  <c r="J56"/>
  <c r="I56"/>
  <c r="H56"/>
  <c r="G56"/>
  <c r="F56"/>
  <c r="E56"/>
  <c r="D56"/>
  <c r="M52"/>
  <c r="L52"/>
  <c r="K52"/>
  <c r="J52"/>
  <c r="I52"/>
  <c r="H52"/>
  <c r="G52"/>
  <c r="F52"/>
  <c r="E52"/>
  <c r="D52"/>
  <c r="M41"/>
  <c r="L41"/>
  <c r="K41"/>
  <c r="J41"/>
  <c r="I41"/>
  <c r="H41"/>
  <c r="G41"/>
  <c r="F41"/>
  <c r="E41"/>
  <c r="D41"/>
  <c r="M40"/>
  <c r="L40"/>
  <c r="K40"/>
  <c r="J40"/>
  <c r="I40"/>
  <c r="H40"/>
  <c r="G40"/>
  <c r="F40"/>
  <c r="E40"/>
  <c r="D40"/>
  <c r="M39"/>
  <c r="L39"/>
  <c r="K39"/>
  <c r="J39"/>
  <c r="I39"/>
  <c r="H39"/>
  <c r="G39"/>
  <c r="F39"/>
  <c r="E39"/>
  <c r="D39"/>
  <c r="M38"/>
  <c r="L38"/>
  <c r="K38"/>
  <c r="J38"/>
  <c r="I38"/>
  <c r="H38"/>
  <c r="G38"/>
  <c r="F38"/>
  <c r="E38"/>
  <c r="D38"/>
  <c r="M37"/>
  <c r="L37"/>
  <c r="K37"/>
  <c r="J37"/>
  <c r="I37"/>
  <c r="H37"/>
  <c r="G37"/>
  <c r="F37"/>
  <c r="E37"/>
  <c r="D37"/>
  <c r="K34"/>
  <c r="J34"/>
  <c r="I34"/>
  <c r="H34"/>
  <c r="G34"/>
  <c r="F34"/>
  <c r="E34"/>
  <c r="D34"/>
  <c r="K33"/>
  <c r="J33"/>
  <c r="I33"/>
  <c r="H33"/>
  <c r="H30" s="1"/>
  <c r="G33"/>
  <c r="G30" s="1"/>
  <c r="F33"/>
  <c r="E33"/>
  <c r="D33"/>
  <c r="K32"/>
  <c r="J32"/>
  <c r="J30" s="1"/>
  <c r="I32"/>
  <c r="I30" s="1"/>
  <c r="H32"/>
  <c r="G32"/>
  <c r="F32"/>
  <c r="E32"/>
  <c r="D32"/>
  <c r="D30" s="1"/>
  <c r="K30"/>
  <c r="F30"/>
  <c r="E30"/>
  <c r="K17"/>
  <c r="J17"/>
  <c r="K16"/>
  <c r="K12"/>
  <c r="M5"/>
  <c r="K5"/>
  <c r="J5"/>
</calcChain>
</file>

<file path=xl/sharedStrings.xml><?xml version="1.0" encoding="utf-8"?>
<sst xmlns="http://schemas.openxmlformats.org/spreadsheetml/2006/main" count="333" uniqueCount="165">
  <si>
    <t>臺南市左鎮區公所性別統計指標</t>
    <phoneticPr fontId="4" type="noConversion"/>
  </si>
  <si>
    <t>項目</t>
    <phoneticPr fontId="4" type="noConversion"/>
  </si>
  <si>
    <t>指標項目</t>
    <phoneticPr fontId="4" type="noConversion"/>
  </si>
  <si>
    <t>單位</t>
    <phoneticPr fontId="4" type="noConversion"/>
  </si>
  <si>
    <t>100年</t>
    <phoneticPr fontId="4" type="noConversion"/>
  </si>
  <si>
    <t>101年</t>
    <phoneticPr fontId="4" type="noConversion"/>
  </si>
  <si>
    <t>102年</t>
    <phoneticPr fontId="4" type="noConversion"/>
  </si>
  <si>
    <t>103年</t>
    <phoneticPr fontId="4" type="noConversion"/>
  </si>
  <si>
    <t>104年</t>
    <phoneticPr fontId="4" type="noConversion"/>
  </si>
  <si>
    <t>定義</t>
    <phoneticPr fontId="4" type="noConversion"/>
  </si>
  <si>
    <t>資料來源</t>
    <phoneticPr fontId="4" type="noConversion"/>
  </si>
  <si>
    <t>男性</t>
    <phoneticPr fontId="4" type="noConversion"/>
  </si>
  <si>
    <t>女性</t>
    <phoneticPr fontId="4" type="noConversion"/>
  </si>
  <si>
    <t>一、權力、決策與影響力</t>
    <phoneticPr fontId="4" type="noConversion"/>
  </si>
  <si>
    <t>區公所編制內職員人數</t>
    <phoneticPr fontId="4" type="noConversion"/>
  </si>
  <si>
    <t>人</t>
  </si>
  <si>
    <t>區公所正式編制內職員數。</t>
    <phoneticPr fontId="4" type="noConversion"/>
  </si>
  <si>
    <t>本所人事室</t>
    <phoneticPr fontId="4" type="noConversion"/>
  </si>
  <si>
    <t>3-1</t>
    <phoneticPr fontId="4" type="noConversion"/>
  </si>
  <si>
    <t>按職等別分</t>
    <phoneticPr fontId="4" type="noConversion"/>
  </si>
  <si>
    <t>簡任(派)</t>
    <phoneticPr fontId="4" type="noConversion"/>
  </si>
  <si>
    <t>正式編制內職員為簡任(派)官等人數。</t>
    <phoneticPr fontId="4" type="noConversion"/>
  </si>
  <si>
    <t>薦任(派)</t>
    <phoneticPr fontId="4" type="noConversion"/>
  </si>
  <si>
    <t>正式編制內職員薦任(派)官等人數。</t>
    <phoneticPr fontId="4" type="noConversion"/>
  </si>
  <si>
    <t>委任(派)</t>
    <phoneticPr fontId="4" type="noConversion"/>
  </si>
  <si>
    <t>正式編制內職員為委任(派)官等人數。</t>
    <phoneticPr fontId="4" type="noConversion"/>
  </si>
  <si>
    <t>雇員</t>
    <phoneticPr fontId="4" type="noConversion"/>
  </si>
  <si>
    <t>正式編制內職員為雇員人數。</t>
    <phoneticPr fontId="4" type="noConversion"/>
  </si>
  <si>
    <t>按教育程度分</t>
    <phoneticPr fontId="4" type="noConversion"/>
  </si>
  <si>
    <t>大專及以上</t>
    <phoneticPr fontId="4" type="noConversion"/>
  </si>
  <si>
    <t>正式編制內職員教育程度為大專及以上畢業之人數。</t>
    <phoneticPr fontId="4" type="noConversion"/>
  </si>
  <si>
    <t>3-2</t>
    <phoneticPr fontId="4" type="noConversion"/>
  </si>
  <si>
    <t>高中職</t>
    <phoneticPr fontId="4" type="noConversion"/>
  </si>
  <si>
    <t>正式編制內職員教育程度為高中(職)畢業之人數。</t>
    <phoneticPr fontId="4" type="noConversion"/>
  </si>
  <si>
    <t>國(初)中及以下</t>
    <phoneticPr fontId="4" type="noConversion"/>
  </si>
  <si>
    <t>正式編制內職員教育程度為國中及以下畢業之人數。</t>
    <phoneticPr fontId="4" type="noConversion"/>
  </si>
  <si>
    <t>按年齡分</t>
    <phoneticPr fontId="4" type="noConversion"/>
  </si>
  <si>
    <t>34歲以下</t>
    <phoneticPr fontId="4" type="noConversion"/>
  </si>
  <si>
    <t>正式編制內職員年齡34歲以下人數。</t>
    <phoneticPr fontId="4" type="noConversion"/>
  </si>
  <si>
    <t>3-3</t>
    <phoneticPr fontId="4" type="noConversion"/>
  </si>
  <si>
    <t>35至49歲</t>
    <phoneticPr fontId="4" type="noConversion"/>
  </si>
  <si>
    <t>正式編制內職員年齡介於35至49歲間人數。</t>
    <phoneticPr fontId="4" type="noConversion"/>
  </si>
  <si>
    <t>50至64歲</t>
    <phoneticPr fontId="4" type="noConversion"/>
  </si>
  <si>
    <t>正式編制內職員年齡介於50至64歲間人數。</t>
    <phoneticPr fontId="4" type="noConversion"/>
  </si>
  <si>
    <t>65歲以上</t>
    <phoneticPr fontId="4" type="noConversion"/>
  </si>
  <si>
    <t>正式編制內職員年齡65歲以上人數。</t>
    <phoneticPr fontId="4" type="noConversion"/>
  </si>
  <si>
    <t>二、就業、經濟與福利</t>
    <phoneticPr fontId="4" type="noConversion"/>
  </si>
  <si>
    <t>辦理急難救助人次</t>
    <phoneticPr fontId="4" type="noConversion"/>
  </si>
  <si>
    <t>人次</t>
    <phoneticPr fontId="4" type="noConversion"/>
  </si>
  <si>
    <t>依社會救助法中有關第4章急難救助，因生活突然發生困難或身體遭受嚴重傷病及其他意外變故給與緊急救助者。</t>
    <phoneticPr fontId="4" type="noConversion"/>
  </si>
  <si>
    <t>本所社會課</t>
    <phoneticPr fontId="4" type="noConversion"/>
  </si>
  <si>
    <t>10720-04-01-3(季報)</t>
    <phoneticPr fontId="4" type="noConversion"/>
  </si>
  <si>
    <t>社會救助通報處理情形</t>
    <phoneticPr fontId="4" type="noConversion"/>
  </si>
  <si>
    <t>件</t>
    <phoneticPr fontId="4" type="noConversion"/>
  </si>
  <si>
    <t>依據社會救助法第9條之1及社會救助通報流程及處理時效相關規定，受理社會救助通報者均為統計對象；處理情形統計包含自辦、委託、中央及地方政府補助民間團體辦理提供之相關服務。</t>
    <phoneticPr fontId="4" type="noConversion"/>
  </si>
  <si>
    <t>10720-90-02-3(季報)</t>
    <phoneticPr fontId="4" type="noConversion"/>
  </si>
  <si>
    <t>中低收入老人補助裝置假牙</t>
    <phoneticPr fontId="4" type="noConversion"/>
  </si>
  <si>
    <t>六十五歲以上，經醫師評估缺牙需裝置活動假牙，並符合下列條件之一者：1.列冊低收入戶。2.列冊中低收入戶。3.領有中低收入老人生活津貼。4.領有身心障礙者生活補助費。5.經各級政府全額補助收容安置。6.經各級政府補助身心障礙者日間照顧及住宿式費用達百分之五十以上。</t>
    <phoneticPr fontId="4" type="noConversion"/>
  </si>
  <si>
    <t>10730-04-03-3(半年報)</t>
    <phoneticPr fontId="4" type="noConversion"/>
  </si>
  <si>
    <t>中低收入老人生活津貼發放人數</t>
    <phoneticPr fontId="4" type="noConversion"/>
  </si>
  <si>
    <t>依據社會救助法及中低收入老人生活津貼發給辦法規定辦理者。</t>
    <phoneticPr fontId="4" type="noConversion"/>
  </si>
  <si>
    <t>10730-04-06-3(月報)</t>
    <phoneticPr fontId="4" type="noConversion"/>
  </si>
  <si>
    <t>身心障礙者生活補助人數</t>
    <phoneticPr fontId="4" type="noConversion"/>
  </si>
  <si>
    <t>人</t>
    <phoneticPr fontId="4" type="noConversion"/>
  </si>
  <si>
    <t>依「身心障礙者權益保障法」第5條及「身心障礙者保護法」第3條規定領有身心障礙證明(手冊)，且符合「身心障礙者生活補助費發給辦法」第3條之規定申領生活補助者。</t>
    <phoneticPr fontId="4" type="noConversion"/>
  </si>
  <si>
    <t>10730-05-05-3(月報)</t>
    <phoneticPr fontId="4" type="noConversion"/>
  </si>
  <si>
    <t>獨居老人人數</t>
    <phoneticPr fontId="4" type="noConversion"/>
  </si>
  <si>
    <t>年滿65歲以上獨自居住、或同住者無照顧能力、 或經列冊需關懷之老人人數。</t>
  </si>
  <si>
    <t>9-6</t>
    <phoneticPr fontId="4" type="noConversion"/>
  </si>
  <si>
    <t>社區志願服務志工數</t>
    <phoneticPr fontId="4" type="noConversion"/>
  </si>
  <si>
    <t>…</t>
    <phoneticPr fontId="4" type="noConversion"/>
  </si>
  <si>
    <t>指社區發展協會依志願服務法所召募、運用、管理，並領有志願服務紀錄冊之志願服務人員。</t>
    <phoneticPr fontId="4" type="noConversion"/>
  </si>
  <si>
    <t>11140-01-01-3(年報)</t>
    <phoneticPr fontId="4" type="noConversion"/>
  </si>
  <si>
    <t>身心障礙人數</t>
    <phoneticPr fontId="4" type="noConversion"/>
  </si>
  <si>
    <t>經鑑定並領有身心障礙證明之人數。</t>
    <phoneticPr fontId="4" type="noConversion"/>
  </si>
  <si>
    <t>臺南市政府社會局</t>
    <phoneticPr fontId="4" type="noConversion"/>
  </si>
  <si>
    <t>9-3</t>
    <phoneticPr fontId="4" type="noConversion"/>
  </si>
  <si>
    <t>三、人口、婚姻與家庭</t>
    <phoneticPr fontId="4" type="noConversion"/>
  </si>
  <si>
    <t>現住人口數</t>
    <phoneticPr fontId="4" type="noConversion"/>
  </si>
  <si>
    <t>指在某地區設有戶籍之中華民國國民， 於統計標準日不論其是否住在戶內，均為該地區之人口數。</t>
    <phoneticPr fontId="4" type="noConversion"/>
  </si>
  <si>
    <t>臺南市政府民政局</t>
  </si>
  <si>
    <t>2-3</t>
    <phoneticPr fontId="4" type="noConversion"/>
  </si>
  <si>
    <t>0至14歲(幼年人口)</t>
    <phoneticPr fontId="4" type="noConversion"/>
  </si>
  <si>
    <t>指在某地區設有戶籍之中華民國國民， 於統計標準日不論其是否住在戶內，均為該地區之人口數其年齡介於0至14歲間人數。</t>
    <phoneticPr fontId="4" type="noConversion"/>
  </si>
  <si>
    <t>15至64歲(青壯年人口)</t>
    <phoneticPr fontId="4" type="noConversion"/>
  </si>
  <si>
    <t>65歲以上(老年人口)</t>
    <phoneticPr fontId="4" type="noConversion"/>
  </si>
  <si>
    <t>指在某地區設有戶籍之中華民國國民， 於統計標準日不論其是否住在戶內，均為該地區之人口數其年齡介於65歲以上間人數。</t>
    <phoneticPr fontId="4" type="noConversion"/>
  </si>
  <si>
    <t>15歲以上現住人口數</t>
    <phoneticPr fontId="4" type="noConversion"/>
  </si>
  <si>
    <t>15歲以上人口受大專及以上教育程度人口數。</t>
    <phoneticPr fontId="4" type="noConversion"/>
  </si>
  <si>
    <t>2-5</t>
    <phoneticPr fontId="4" type="noConversion"/>
  </si>
  <si>
    <t>高中(職)</t>
    <phoneticPr fontId="4" type="noConversion"/>
  </si>
  <si>
    <t>15歲以上人口受高中(職)教育程度人口數。</t>
    <phoneticPr fontId="4" type="noConversion"/>
  </si>
  <si>
    <t>15歲以上人口受國中及以下教育程度人口數。</t>
    <phoneticPr fontId="4" type="noConversion"/>
  </si>
  <si>
    <t>自修</t>
    <phoneticPr fontId="4" type="noConversion"/>
  </si>
  <si>
    <t>15歲以上人口自修者占15歲以上人口數百分比。</t>
    <phoneticPr fontId="4" type="noConversion"/>
  </si>
  <si>
    <t>不識字</t>
    <phoneticPr fontId="4" type="noConversion"/>
  </si>
  <si>
    <t>15歲以上人口不識字者占15歲以上人口數百分比。</t>
    <phoneticPr fontId="4" type="noConversion"/>
  </si>
  <si>
    <t>出生登記數</t>
  </si>
  <si>
    <t>戶籍當年出生登記人口數。</t>
  </si>
  <si>
    <t>2-2</t>
    <phoneticPr fontId="4" type="noConversion"/>
  </si>
  <si>
    <t>死亡登記數</t>
  </si>
  <si>
    <t>戶籍當年死亡登記人口數。</t>
  </si>
  <si>
    <t>遷入數</t>
  </si>
  <si>
    <t>戶籍遷入登記人口數(不含住址變更之遷入人數)。</t>
  </si>
  <si>
    <t>遷出數</t>
  </si>
  <si>
    <t>戶籍遷出登記人口數(不含住址變更之遷出人數)。</t>
  </si>
  <si>
    <t>臺南市政府民政局</t>
    <phoneticPr fontId="4" type="noConversion"/>
  </si>
  <si>
    <t>戶籍登記15歲以上人口數</t>
    <phoneticPr fontId="4" type="noConversion"/>
  </si>
  <si>
    <t>戶籍登記當年底15歲以上人口數。</t>
  </si>
  <si>
    <t>按婚姻結構分</t>
    <phoneticPr fontId="4" type="noConversion"/>
  </si>
  <si>
    <t>未婚</t>
    <phoneticPr fontId="4" type="noConversion"/>
  </si>
  <si>
    <t>戶籍登記當年底15歲以上未婚人口數。</t>
  </si>
  <si>
    <t>2-6</t>
    <phoneticPr fontId="4" type="noConversion"/>
  </si>
  <si>
    <t>有偶</t>
    <phoneticPr fontId="4" type="noConversion"/>
  </si>
  <si>
    <t>戶籍登記當年底15歲以上有偶人口數。</t>
  </si>
  <si>
    <t>喪偶</t>
    <phoneticPr fontId="4" type="noConversion"/>
  </si>
  <si>
    <t>戶籍登記當年底15歲以上喪偶人口數。</t>
  </si>
  <si>
    <t>離婚</t>
    <phoneticPr fontId="4" type="noConversion"/>
  </si>
  <si>
    <t>戶籍登記當年底15歲以上離婚人口數。</t>
  </si>
  <si>
    <t>原住民人口數</t>
  </si>
  <si>
    <t>凡依戶籍法規定具有戶籍註記之現住原住民人口。</t>
  </si>
  <si>
    <t>內政部提供月報電子檔</t>
  </si>
  <si>
    <t>平地原住民</t>
    <phoneticPr fontId="4" type="noConversion"/>
  </si>
  <si>
    <t>指原籍在平地行政區域內，並在其戶籍資料註記「平地原住民」者。</t>
  </si>
  <si>
    <t>山地原住民</t>
    <phoneticPr fontId="4" type="noConversion"/>
  </si>
  <si>
    <t>指原籍在山地行政區域內，並在其戶籍資料註記「山地原住民」者。</t>
  </si>
  <si>
    <t>四、教育、文化與媒體</t>
    <phoneticPr fontId="4" type="noConversion"/>
  </si>
  <si>
    <t>各級學校學生數</t>
    <phoneticPr fontId="4" type="noConversion"/>
  </si>
  <si>
    <t>國小</t>
    <phoneticPr fontId="4" type="noConversion"/>
  </si>
  <si>
    <t>含國立、市立、私立國小學生數。</t>
    <phoneticPr fontId="4" type="noConversion"/>
  </si>
  <si>
    <t>教育部統計處</t>
  </si>
  <si>
    <t>7-2</t>
    <phoneticPr fontId="4" type="noConversion"/>
  </si>
  <si>
    <t>國中</t>
    <phoneticPr fontId="4" type="noConversion"/>
  </si>
  <si>
    <t>含國立、市立、私立國中學生數。</t>
    <phoneticPr fontId="4" type="noConversion"/>
  </si>
  <si>
    <t>7-1</t>
    <phoneticPr fontId="4" type="noConversion"/>
  </si>
  <si>
    <t>各級學校專任教師數</t>
    <phoneticPr fontId="4" type="noConversion"/>
  </si>
  <si>
    <t>含國立、市立、私立國小專任教師數。 教師人數包含編制內之現有教師人數，包括校長、教師兼行政職、教師兼導師、專任教師及代理教師(指代課3個月以上之教師)，不包括其他短期代課教師(指代課未滿3個月之教師)及高級中學附設國小部之教師人數。</t>
    <phoneticPr fontId="4" type="noConversion"/>
  </si>
  <si>
    <t>含國立、市立、私立國中專任教師數 (不含高中附設國中部)。教師人數包含編制內之現有教師人數，包括校長、教師兼行政職、教師兼 導師、專任教師及代理教師(指代課3個月以上之教師)，不包括其他短期代課教師(指代課未滿3個月之教師)及高級中學附設國中部之教師人數。</t>
    <phoneticPr fontId="4" type="noConversion"/>
  </si>
  <si>
    <t>各級學校職員數</t>
    <phoneticPr fontId="4" type="noConversion"/>
  </si>
  <si>
    <t>含國立、市立、私立國小專任教師職員數，不包括高級中學附設國小部之職員人數。</t>
    <phoneticPr fontId="4" type="noConversion"/>
  </si>
  <si>
    <t>含國立、市立、私立國中職員數，不包括高級中學附設國中部之職員人數</t>
    <phoneticPr fontId="4" type="noConversion"/>
  </si>
  <si>
    <t>五、人身安全與司法</t>
    <phoneticPr fontId="4" type="noConversion"/>
  </si>
  <si>
    <t>六、健康、醫療與照顧</t>
    <phoneticPr fontId="4" type="noConversion"/>
  </si>
  <si>
    <t>所有死亡原因</t>
    <phoneticPr fontId="4" type="noConversion"/>
  </si>
  <si>
    <t>死亡人數</t>
    <phoneticPr fontId="4" type="noConversion"/>
  </si>
  <si>
    <t>全年死亡人數。</t>
  </si>
  <si>
    <t>衛生福利部</t>
  </si>
  <si>
    <t>死亡率</t>
    <phoneticPr fontId="4" type="noConversion"/>
  </si>
  <si>
    <t>人/十萬人</t>
  </si>
  <si>
    <t>全年死亡人數佔總人口之比例(已完成戶籍註銷之全年死亡數÷年中人口數)×100,000</t>
  </si>
  <si>
    <t>標準化死亡率</t>
    <phoneticPr fontId="4" type="noConversion"/>
  </si>
  <si>
    <t>…</t>
    <phoneticPr fontId="4" type="noConversion"/>
  </si>
  <si>
    <t>各年齡別死亡率乘以標準化人口的比率之總和。</t>
    <phoneticPr fontId="4" type="noConversion"/>
  </si>
  <si>
    <t>惡性腫瘤(癌症)</t>
    <phoneticPr fontId="4" type="noConversion"/>
  </si>
  <si>
    <t>全年因惡性腫瘤而死亡人數。</t>
    <phoneticPr fontId="4" type="noConversion"/>
  </si>
  <si>
    <t>全年因惡性腫瘤而死亡人數佔總人口之比例(已完成戶籍註銷之全年因惡性腫瘤而死亡數÷年中人口數)×100,000</t>
    <phoneticPr fontId="4" type="noConversion"/>
  </si>
  <si>
    <t>標準化死亡率按主要癌症分－惡性腫瘤。</t>
    <phoneticPr fontId="4" type="noConversion"/>
  </si>
  <si>
    <t>七、環境、能源與科技</t>
    <phoneticPr fontId="4" type="noConversion"/>
  </si>
  <si>
    <t>…</t>
    <phoneticPr fontId="2" type="noConversion"/>
  </si>
  <si>
    <t>105年</t>
    <phoneticPr fontId="4" type="noConversion"/>
  </si>
  <si>
    <t>176.0.</t>
    <phoneticPr fontId="4" type="noConversion"/>
  </si>
  <si>
    <t>106年</t>
    <phoneticPr fontId="4" type="noConversion"/>
  </si>
  <si>
    <t>-</t>
    <phoneticPr fontId="2" type="noConversion"/>
  </si>
  <si>
    <t>指在某地區設有戶籍之中華民國國民， 於統計標準日不論其是否住在戶內，均為該地區之人口數其年齡介於15至64歲間人數。</t>
    <phoneticPr fontId="4" type="noConversion"/>
  </si>
  <si>
    <t>107年</t>
    <phoneticPr fontId="4" type="noConversion"/>
  </si>
</sst>
</file>

<file path=xl/styles.xml><?xml version="1.0" encoding="utf-8"?>
<styleSheet xmlns="http://schemas.openxmlformats.org/spreadsheetml/2006/main">
  <numFmts count="5">
    <numFmt numFmtId="43" formatCode="_-* #,##0.00_-;\-* #,##0.00_-;_-* &quot;-&quot;??_-;_-@_-"/>
    <numFmt numFmtId="176" formatCode="_-* #,##0_-;\-* #,##0_-;_-* &quot;-&quot;??_-;_-@_-"/>
    <numFmt numFmtId="177" formatCode="m&quot;月&quot;d&quot;日&quot;"/>
    <numFmt numFmtId="178" formatCode="0.00_ "/>
    <numFmt numFmtId="179" formatCode="0.0_ "/>
  </numFmts>
  <fonts count="14">
    <font>
      <sz val="12"/>
      <color theme="1"/>
      <name val="新細明體"/>
      <family val="1"/>
      <charset val="136"/>
      <scheme val="minor"/>
    </font>
    <font>
      <sz val="12"/>
      <color theme="1"/>
      <name val="新細明體"/>
      <family val="1"/>
      <charset val="136"/>
      <scheme val="minor"/>
    </font>
    <font>
      <sz val="9"/>
      <name val="新細明體"/>
      <family val="1"/>
      <charset val="136"/>
      <scheme val="minor"/>
    </font>
    <font>
      <b/>
      <sz val="20"/>
      <color indexed="8"/>
      <name val="新細明體"/>
      <family val="1"/>
      <charset val="136"/>
    </font>
    <font>
      <sz val="9"/>
      <name val="新細明體"/>
      <family val="1"/>
      <charset val="136"/>
    </font>
    <font>
      <b/>
      <sz val="12"/>
      <color indexed="8"/>
      <name val="新細明體"/>
      <family val="1"/>
      <charset val="136"/>
    </font>
    <font>
      <b/>
      <sz val="9"/>
      <color indexed="8"/>
      <name val="新細明體"/>
      <family val="1"/>
      <charset val="136"/>
    </font>
    <font>
      <sz val="12"/>
      <color indexed="8"/>
      <name val="新細明體"/>
      <family val="1"/>
      <charset val="136"/>
    </font>
    <font>
      <sz val="11"/>
      <color indexed="8"/>
      <name val="新細明體"/>
      <family val="1"/>
      <charset val="136"/>
    </font>
    <font>
      <sz val="9"/>
      <color indexed="8"/>
      <name val="新細明體"/>
      <family val="1"/>
      <charset val="136"/>
    </font>
    <font>
      <b/>
      <sz val="11"/>
      <color indexed="8"/>
      <name val="新細明體"/>
      <family val="1"/>
      <charset val="136"/>
    </font>
    <font>
      <sz val="12"/>
      <name val="新細明體"/>
      <family val="1"/>
      <charset val="136"/>
    </font>
    <font>
      <sz val="11"/>
      <name val="新細明體"/>
      <family val="1"/>
      <charset val="136"/>
    </font>
    <font>
      <sz val="11"/>
      <color theme="1"/>
      <name val="新細明體"/>
      <family val="1"/>
      <charset val="136"/>
    </font>
  </fonts>
  <fills count="5">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43" fontId="1" fillId="0" borderId="0" applyFont="0" applyFill="0" applyBorder="0" applyAlignment="0" applyProtection="0">
      <alignment vertical="center"/>
    </xf>
    <xf numFmtId="0" fontId="7" fillId="0" borderId="0"/>
    <xf numFmtId="0" fontId="11" fillId="0" borderId="0"/>
    <xf numFmtId="0" fontId="11" fillId="0" borderId="0"/>
    <xf numFmtId="0" fontId="11" fillId="0" borderId="0"/>
    <xf numFmtId="0" fontId="11" fillId="0" borderId="0"/>
    <xf numFmtId="0" fontId="11" fillId="0" borderId="0"/>
  </cellStyleXfs>
  <cellXfs count="40">
    <xf numFmtId="0" fontId="0" fillId="0" borderId="0" xfId="0">
      <alignment vertical="center"/>
    </xf>
    <xf numFmtId="0" fontId="6" fillId="2" borderId="3" xfId="0" applyFont="1" applyFill="1" applyBorder="1" applyAlignment="1">
      <alignment horizontal="center" vertical="center"/>
    </xf>
    <xf numFmtId="0" fontId="0" fillId="0" borderId="0" xfId="0" applyAlignment="1">
      <alignment vertical="center"/>
    </xf>
    <xf numFmtId="0" fontId="5" fillId="3" borderId="4" xfId="0" applyFont="1" applyFill="1" applyBorder="1" applyAlignment="1">
      <alignment horizontal="left" vertical="center"/>
    </xf>
    <xf numFmtId="0" fontId="8" fillId="0" borderId="3" xfId="2" applyFont="1" applyFill="1" applyBorder="1" applyAlignment="1">
      <alignment vertical="center" wrapText="1"/>
    </xf>
    <xf numFmtId="0" fontId="9" fillId="0" borderId="3" xfId="2" applyFont="1" applyFill="1" applyBorder="1" applyAlignment="1">
      <alignment horizontal="center" vertical="center" wrapText="1"/>
    </xf>
    <xf numFmtId="176" fontId="8" fillId="0" borderId="3" xfId="1" applyNumberFormat="1" applyFont="1" applyFill="1" applyBorder="1" applyAlignment="1">
      <alignment horizontal="right" vertical="center" wrapText="1"/>
    </xf>
    <xf numFmtId="0" fontId="9" fillId="0" borderId="3" xfId="2" applyFont="1" applyFill="1" applyBorder="1" applyAlignment="1">
      <alignment vertical="center" wrapText="1"/>
    </xf>
    <xf numFmtId="0" fontId="0" fillId="0" borderId="0" xfId="0" quotePrefix="1" applyAlignment="1">
      <alignment vertical="center"/>
    </xf>
    <xf numFmtId="0" fontId="8" fillId="0" borderId="3" xfId="2" applyFont="1" applyFill="1" applyBorder="1" applyAlignment="1">
      <alignment horizontal="left" vertical="center" wrapText="1" indent="1"/>
    </xf>
    <xf numFmtId="0" fontId="8" fillId="0" borderId="3" xfId="2" applyFont="1" applyFill="1" applyBorder="1" applyAlignment="1">
      <alignment horizontal="left" vertical="center" wrapText="1" indent="2"/>
    </xf>
    <xf numFmtId="177" fontId="0" fillId="0" borderId="0" xfId="0" quotePrefix="1" applyNumberFormat="1" applyAlignment="1">
      <alignment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176" fontId="0" fillId="0" borderId="0" xfId="0" applyNumberFormat="1" applyAlignment="1">
      <alignment vertical="center"/>
    </xf>
    <xf numFmtId="0" fontId="5" fillId="0" borderId="3" xfId="0" applyFont="1" applyFill="1" applyBorder="1" applyAlignment="1">
      <alignment horizontal="left" vertical="center"/>
    </xf>
    <xf numFmtId="0" fontId="10" fillId="3" borderId="4" xfId="0" applyFont="1" applyFill="1" applyBorder="1" applyAlignment="1">
      <alignment horizontal="left" vertical="center"/>
    </xf>
    <xf numFmtId="0" fontId="0" fillId="0" borderId="3"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176" fontId="8" fillId="4" borderId="3" xfId="1" applyNumberFormat="1" applyFont="1" applyFill="1" applyBorder="1" applyAlignment="1">
      <alignment horizontal="right" vertical="center" wrapText="1"/>
    </xf>
    <xf numFmtId="0" fontId="0" fillId="4" borderId="0" xfId="0" applyFill="1" applyAlignment="1">
      <alignment vertical="center"/>
    </xf>
    <xf numFmtId="0" fontId="8" fillId="4" borderId="3" xfId="2" applyFont="1" applyFill="1" applyBorder="1" applyAlignment="1">
      <alignment horizontal="left" vertical="center" wrapText="1" indent="2"/>
    </xf>
    <xf numFmtId="0" fontId="9" fillId="4" borderId="3" xfId="2" applyFont="1" applyFill="1" applyBorder="1" applyAlignment="1">
      <alignment horizontal="center" vertical="center" wrapText="1"/>
    </xf>
    <xf numFmtId="0" fontId="9" fillId="4" borderId="3" xfId="2" applyFont="1" applyFill="1" applyBorder="1" applyAlignment="1">
      <alignment vertical="center" wrapText="1"/>
    </xf>
    <xf numFmtId="0" fontId="0" fillId="4" borderId="0" xfId="0" quotePrefix="1" applyFill="1" applyAlignment="1">
      <alignment vertical="center"/>
    </xf>
    <xf numFmtId="0" fontId="8" fillId="4" borderId="3" xfId="2" applyFont="1" applyFill="1" applyBorder="1" applyAlignment="1">
      <alignment horizontal="left" vertical="center" wrapText="1" indent="1"/>
    </xf>
    <xf numFmtId="177" fontId="0" fillId="4" borderId="0" xfId="0" quotePrefix="1" applyNumberFormat="1" applyFill="1" applyAlignment="1">
      <alignment vertical="center"/>
    </xf>
    <xf numFmtId="0" fontId="5" fillId="3" borderId="5" xfId="0" applyFont="1" applyFill="1" applyBorder="1" applyAlignment="1">
      <alignment horizontal="left" vertical="center"/>
    </xf>
    <xf numFmtId="0" fontId="5" fillId="3" borderId="2" xfId="0" applyFont="1" applyFill="1" applyBorder="1" applyAlignment="1">
      <alignment horizontal="center" vertical="center"/>
    </xf>
    <xf numFmtId="176" fontId="12" fillId="0" borderId="3" xfId="1" applyNumberFormat="1" applyFont="1" applyFill="1" applyBorder="1" applyAlignment="1">
      <alignment horizontal="right" vertical="center" wrapText="1"/>
    </xf>
    <xf numFmtId="176" fontId="13" fillId="0" borderId="3" xfId="1" applyNumberFormat="1" applyFont="1" applyFill="1" applyBorder="1" applyAlignment="1">
      <alignment horizontal="right" vertical="center" wrapText="1"/>
    </xf>
    <xf numFmtId="176" fontId="12" fillId="4" borderId="3" xfId="1" applyNumberFormat="1" applyFont="1" applyFill="1" applyBorder="1" applyAlignment="1">
      <alignment horizontal="right" vertical="center" wrapText="1"/>
    </xf>
    <xf numFmtId="178" fontId="8" fillId="4" borderId="3" xfId="1" applyNumberFormat="1" applyFont="1" applyFill="1" applyBorder="1" applyAlignment="1">
      <alignment horizontal="right" vertical="center" wrapText="1"/>
    </xf>
    <xf numFmtId="179" fontId="8" fillId="4" borderId="3" xfId="1" applyNumberFormat="1" applyFont="1" applyFill="1" applyBorder="1" applyAlignment="1">
      <alignment horizontal="righ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1" xfId="0" applyFont="1" applyBorder="1" applyAlignment="1">
      <alignment horizontal="left" vertical="center"/>
    </xf>
    <xf numFmtId="0" fontId="0" fillId="0" borderId="2" xfId="0" applyBorder="1" applyAlignment="1">
      <alignment horizontal="center" vertical="center"/>
    </xf>
    <xf numFmtId="0" fontId="5" fillId="2" borderId="3" xfId="0" applyFont="1" applyFill="1" applyBorder="1" applyAlignment="1">
      <alignment horizontal="center" vertical="center"/>
    </xf>
  </cellXfs>
  <cellStyles count="8">
    <cellStyle name="一般" xfId="0" builtinId="0"/>
    <cellStyle name="一般 10 2" xfId="3"/>
    <cellStyle name="一般 11" xfId="4"/>
    <cellStyle name="一般 6" xfId="5"/>
    <cellStyle name="一般 7 3" xfId="6"/>
    <cellStyle name="一般 8" xfId="7"/>
    <cellStyle name="一般_Sheet1"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9\&#21488;&#21335;&#32113;&#35336;&#24180;&#22577;\&#21488;&#21335;104\4&#24038;&#37806;%20-%20&#35079;&#35069;\exl\022-1&#24038;&#378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9\&#21488;&#21335;&#32113;&#35336;&#24180;&#22577;\&#21488;&#21335;104\4&#24038;&#37806;\exl\022-1&#24038;&#3780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
      <sheetName val="2-2"/>
      <sheetName val="2-3"/>
      <sheetName val="2-4"/>
      <sheetName val="2-5"/>
      <sheetName val="2-6"/>
      <sheetName val="Sheet1 (2)"/>
      <sheetName val="14歲"/>
    </sheetNames>
    <sheetDataSet>
      <sheetData sheetId="0"/>
      <sheetData sheetId="1"/>
      <sheetData sheetId="2">
        <row r="75">
          <cell r="D75">
            <v>78</v>
          </cell>
          <cell r="E75">
            <v>63</v>
          </cell>
          <cell r="F75">
            <v>84</v>
          </cell>
          <cell r="G75">
            <v>129</v>
          </cell>
          <cell r="H75">
            <v>120</v>
          </cell>
          <cell r="I75">
            <v>159</v>
          </cell>
          <cell r="J75">
            <v>188</v>
          </cell>
          <cell r="K75">
            <v>158</v>
          </cell>
          <cell r="L75">
            <v>233</v>
          </cell>
          <cell r="M75">
            <v>334</v>
          </cell>
          <cell r="N75">
            <v>329</v>
          </cell>
          <cell r="O75">
            <v>282</v>
          </cell>
          <cell r="P75">
            <v>211</v>
          </cell>
          <cell r="Q75">
            <v>118</v>
          </cell>
          <cell r="R75">
            <v>187</v>
          </cell>
          <cell r="S75">
            <v>167</v>
          </cell>
          <cell r="T75">
            <v>94</v>
          </cell>
          <cell r="U75">
            <v>35</v>
          </cell>
          <cell r="V75">
            <v>9</v>
          </cell>
          <cell r="W75">
            <v>2</v>
          </cell>
          <cell r="X75">
            <v>0</v>
          </cell>
        </row>
        <row r="76">
          <cell r="D76">
            <v>59</v>
          </cell>
          <cell r="E76">
            <v>65</v>
          </cell>
          <cell r="F76">
            <v>85</v>
          </cell>
          <cell r="G76">
            <v>119</v>
          </cell>
          <cell r="H76">
            <v>111</v>
          </cell>
          <cell r="I76">
            <v>137</v>
          </cell>
          <cell r="J76">
            <v>128</v>
          </cell>
          <cell r="K76">
            <v>128</v>
          </cell>
          <cell r="L76">
            <v>166</v>
          </cell>
          <cell r="M76">
            <v>179</v>
          </cell>
          <cell r="N76">
            <v>214</v>
          </cell>
          <cell r="O76">
            <v>170</v>
          </cell>
          <cell r="P76">
            <v>166</v>
          </cell>
          <cell r="Q76">
            <v>124</v>
          </cell>
          <cell r="R76">
            <v>159</v>
          </cell>
          <cell r="S76">
            <v>180</v>
          </cell>
          <cell r="T76">
            <v>122</v>
          </cell>
          <cell r="U76">
            <v>46</v>
          </cell>
          <cell r="V76">
            <v>18</v>
          </cell>
          <cell r="W76">
            <v>3</v>
          </cell>
          <cell r="X76">
            <v>0</v>
          </cell>
        </row>
        <row r="79">
          <cell r="D79">
            <v>66</v>
          </cell>
          <cell r="E79">
            <v>66</v>
          </cell>
          <cell r="F79">
            <v>92</v>
          </cell>
          <cell r="G79">
            <v>122</v>
          </cell>
          <cell r="H79">
            <v>123</v>
          </cell>
          <cell r="I79">
            <v>137</v>
          </cell>
          <cell r="J79">
            <v>185</v>
          </cell>
          <cell r="K79">
            <v>165</v>
          </cell>
          <cell r="L79">
            <v>212</v>
          </cell>
          <cell r="M79">
            <v>316</v>
          </cell>
          <cell r="N79">
            <v>333</v>
          </cell>
          <cell r="O79">
            <v>297</v>
          </cell>
          <cell r="P79">
            <v>229</v>
          </cell>
          <cell r="Q79">
            <v>124</v>
          </cell>
          <cell r="R79">
            <v>173</v>
          </cell>
          <cell r="S79">
            <v>161</v>
          </cell>
          <cell r="T79">
            <v>111</v>
          </cell>
          <cell r="U79">
            <v>40</v>
          </cell>
          <cell r="V79">
            <v>10</v>
          </cell>
          <cell r="W79">
            <v>2</v>
          </cell>
          <cell r="X79">
            <v>0</v>
          </cell>
        </row>
        <row r="80">
          <cell r="D80">
            <v>62</v>
          </cell>
          <cell r="E80">
            <v>59</v>
          </cell>
          <cell r="F80">
            <v>72</v>
          </cell>
          <cell r="G80">
            <v>120</v>
          </cell>
          <cell r="H80">
            <v>117</v>
          </cell>
          <cell r="I80">
            <v>122</v>
          </cell>
          <cell r="J80">
            <v>113</v>
          </cell>
          <cell r="K80">
            <v>123</v>
          </cell>
          <cell r="L80">
            <v>152</v>
          </cell>
          <cell r="M80">
            <v>178</v>
          </cell>
          <cell r="N80">
            <v>205</v>
          </cell>
          <cell r="O80">
            <v>184</v>
          </cell>
          <cell r="P80">
            <v>173</v>
          </cell>
          <cell r="Q80">
            <v>109</v>
          </cell>
          <cell r="R80">
            <v>156</v>
          </cell>
          <cell r="S80">
            <v>182</v>
          </cell>
          <cell r="T80">
            <v>127</v>
          </cell>
          <cell r="U80">
            <v>50</v>
          </cell>
          <cell r="V80">
            <v>23</v>
          </cell>
          <cell r="W80">
            <v>3</v>
          </cell>
          <cell r="X80">
            <v>0</v>
          </cell>
        </row>
        <row r="83">
          <cell r="D83">
            <v>67</v>
          </cell>
          <cell r="E83">
            <v>62</v>
          </cell>
          <cell r="F83">
            <v>80</v>
          </cell>
          <cell r="G83">
            <v>111</v>
          </cell>
          <cell r="H83">
            <v>123</v>
          </cell>
          <cell r="I83">
            <v>134</v>
          </cell>
          <cell r="J83">
            <v>177</v>
          </cell>
          <cell r="K83">
            <v>166</v>
          </cell>
          <cell r="L83">
            <v>186</v>
          </cell>
          <cell r="M83">
            <v>299</v>
          </cell>
          <cell r="N83">
            <v>345</v>
          </cell>
          <cell r="O83">
            <v>291</v>
          </cell>
          <cell r="P83">
            <v>243</v>
          </cell>
          <cell r="Q83">
            <v>136</v>
          </cell>
          <cell r="R83">
            <v>160</v>
          </cell>
          <cell r="S83">
            <v>161</v>
          </cell>
          <cell r="T83">
            <v>113</v>
          </cell>
          <cell r="U83">
            <v>48</v>
          </cell>
          <cell r="V83">
            <v>13</v>
          </cell>
          <cell r="W83">
            <v>1</v>
          </cell>
          <cell r="X83">
            <v>0</v>
          </cell>
        </row>
        <row r="84">
          <cell r="D84">
            <v>58</v>
          </cell>
          <cell r="E84">
            <v>55</v>
          </cell>
          <cell r="F84">
            <v>58</v>
          </cell>
          <cell r="G84">
            <v>116</v>
          </cell>
          <cell r="H84">
            <v>119</v>
          </cell>
          <cell r="I84">
            <v>109</v>
          </cell>
          <cell r="J84">
            <v>122</v>
          </cell>
          <cell r="K84">
            <v>117</v>
          </cell>
          <cell r="L84">
            <v>142</v>
          </cell>
          <cell r="M84">
            <v>177</v>
          </cell>
          <cell r="N84">
            <v>206</v>
          </cell>
          <cell r="O84">
            <v>192</v>
          </cell>
          <cell r="P84">
            <v>164</v>
          </cell>
          <cell r="Q84">
            <v>115</v>
          </cell>
          <cell r="R84">
            <v>159</v>
          </cell>
          <cell r="S84">
            <v>161</v>
          </cell>
          <cell r="T84">
            <v>140</v>
          </cell>
          <cell r="U84">
            <v>60</v>
          </cell>
          <cell r="V84">
            <v>19</v>
          </cell>
          <cell r="W84">
            <v>6</v>
          </cell>
          <cell r="X84">
            <v>0</v>
          </cell>
        </row>
        <row r="87">
          <cell r="D87">
            <v>68</v>
          </cell>
          <cell r="E87">
            <v>66</v>
          </cell>
          <cell r="F87">
            <v>72</v>
          </cell>
          <cell r="G87">
            <v>99</v>
          </cell>
          <cell r="H87">
            <v>126</v>
          </cell>
          <cell r="I87">
            <v>132</v>
          </cell>
          <cell r="J87">
            <v>168</v>
          </cell>
          <cell r="K87">
            <v>167</v>
          </cell>
          <cell r="L87">
            <v>181</v>
          </cell>
          <cell r="M87">
            <v>272</v>
          </cell>
          <cell r="N87">
            <v>357</v>
          </cell>
          <cell r="O87">
            <v>297</v>
          </cell>
          <cell r="P87">
            <v>243</v>
          </cell>
          <cell r="Q87">
            <v>147</v>
          </cell>
          <cell r="R87">
            <v>150</v>
          </cell>
          <cell r="S87">
            <v>157</v>
          </cell>
          <cell r="T87">
            <v>118</v>
          </cell>
          <cell r="U87">
            <v>56</v>
          </cell>
          <cell r="V87">
            <v>13</v>
          </cell>
          <cell r="W87">
            <v>0</v>
          </cell>
          <cell r="X87">
            <v>1</v>
          </cell>
        </row>
        <row r="88">
          <cell r="D88">
            <v>58</v>
          </cell>
          <cell r="E88">
            <v>49</v>
          </cell>
          <cell r="F88">
            <v>58</v>
          </cell>
          <cell r="G88">
            <v>109</v>
          </cell>
          <cell r="H88">
            <v>130</v>
          </cell>
          <cell r="I88">
            <v>107</v>
          </cell>
          <cell r="J88">
            <v>113</v>
          </cell>
          <cell r="K88">
            <v>119</v>
          </cell>
          <cell r="L88">
            <v>137</v>
          </cell>
          <cell r="M88">
            <v>179</v>
          </cell>
          <cell r="N88">
            <v>206</v>
          </cell>
          <cell r="O88">
            <v>202</v>
          </cell>
          <cell r="P88">
            <v>163</v>
          </cell>
          <cell r="Q88">
            <v>117</v>
          </cell>
          <cell r="R88">
            <v>156</v>
          </cell>
          <cell r="S88">
            <v>144</v>
          </cell>
          <cell r="T88">
            <v>155</v>
          </cell>
          <cell r="U88">
            <v>63</v>
          </cell>
          <cell r="V88">
            <v>20</v>
          </cell>
          <cell r="W88">
            <v>6</v>
          </cell>
          <cell r="X88">
            <v>0</v>
          </cell>
        </row>
      </sheetData>
      <sheetData sheetId="3"/>
      <sheetData sheetId="4">
        <row r="109">
          <cell r="E109">
            <v>4</v>
          </cell>
          <cell r="F109">
            <v>2</v>
          </cell>
          <cell r="G109">
            <v>23</v>
          </cell>
          <cell r="H109">
            <v>9</v>
          </cell>
          <cell r="I109">
            <v>130</v>
          </cell>
          <cell r="J109">
            <v>84</v>
          </cell>
          <cell r="K109">
            <v>102</v>
          </cell>
          <cell r="L109">
            <v>15</v>
          </cell>
          <cell r="M109">
            <v>74</v>
          </cell>
          <cell r="N109">
            <v>7</v>
          </cell>
          <cell r="O109">
            <v>4</v>
          </cell>
          <cell r="R109">
            <v>102</v>
          </cell>
          <cell r="S109">
            <v>42</v>
          </cell>
          <cell r="T109">
            <v>503</v>
          </cell>
          <cell r="U109">
            <v>140</v>
          </cell>
          <cell r="V109">
            <v>574</v>
          </cell>
          <cell r="W109">
            <v>60</v>
          </cell>
          <cell r="X109">
            <v>26</v>
          </cell>
          <cell r="Y109">
            <v>7</v>
          </cell>
          <cell r="Z109">
            <v>783</v>
          </cell>
          <cell r="AA109">
            <v>57</v>
          </cell>
          <cell r="AB109">
            <v>0</v>
          </cell>
          <cell r="AC109">
            <v>7</v>
          </cell>
        </row>
        <row r="110">
          <cell r="E110">
            <v>1</v>
          </cell>
          <cell r="F110">
            <v>0</v>
          </cell>
          <cell r="G110">
            <v>10</v>
          </cell>
          <cell r="H110">
            <v>14</v>
          </cell>
          <cell r="I110">
            <v>129</v>
          </cell>
          <cell r="J110">
            <v>76</v>
          </cell>
          <cell r="K110">
            <v>71</v>
          </cell>
          <cell r="L110">
            <v>9</v>
          </cell>
          <cell r="M110">
            <v>29</v>
          </cell>
          <cell r="N110">
            <v>1</v>
          </cell>
          <cell r="O110">
            <v>7</v>
          </cell>
          <cell r="R110">
            <v>77</v>
          </cell>
          <cell r="S110">
            <v>29</v>
          </cell>
          <cell r="T110">
            <v>277</v>
          </cell>
          <cell r="U110">
            <v>81</v>
          </cell>
          <cell r="V110">
            <v>303</v>
          </cell>
          <cell r="W110">
            <v>28</v>
          </cell>
          <cell r="X110">
            <v>4</v>
          </cell>
          <cell r="Y110">
            <v>1</v>
          </cell>
          <cell r="Z110">
            <v>810</v>
          </cell>
          <cell r="AA110">
            <v>168</v>
          </cell>
          <cell r="AB110">
            <v>2</v>
          </cell>
          <cell r="AC110">
            <v>43</v>
          </cell>
        </row>
        <row r="113">
          <cell r="E113">
            <v>4</v>
          </cell>
          <cell r="F113">
            <v>2</v>
          </cell>
          <cell r="G113">
            <v>24</v>
          </cell>
          <cell r="H113">
            <v>14</v>
          </cell>
          <cell r="I113">
            <v>138</v>
          </cell>
          <cell r="J113">
            <v>88</v>
          </cell>
          <cell r="K113">
            <v>103</v>
          </cell>
          <cell r="L113">
            <v>17</v>
          </cell>
          <cell r="M113">
            <v>76</v>
          </cell>
          <cell r="N113">
            <v>6</v>
          </cell>
          <cell r="O113">
            <v>3</v>
          </cell>
          <cell r="R113">
            <v>97</v>
          </cell>
          <cell r="S113">
            <v>42</v>
          </cell>
          <cell r="T113">
            <v>507</v>
          </cell>
          <cell r="U113">
            <v>124</v>
          </cell>
          <cell r="V113">
            <v>570</v>
          </cell>
          <cell r="W113">
            <v>60</v>
          </cell>
          <cell r="X113">
            <v>25</v>
          </cell>
          <cell r="Y113">
            <v>7</v>
          </cell>
          <cell r="Z113">
            <v>771</v>
          </cell>
          <cell r="AA113">
            <v>55</v>
          </cell>
          <cell r="AB113">
            <v>0</v>
          </cell>
          <cell r="AC113">
            <v>7</v>
          </cell>
        </row>
        <row r="114">
          <cell r="E114">
            <v>1</v>
          </cell>
          <cell r="F114">
            <v>1</v>
          </cell>
          <cell r="G114">
            <v>12</v>
          </cell>
          <cell r="H114">
            <v>9</v>
          </cell>
          <cell r="I114">
            <v>128</v>
          </cell>
          <cell r="J114">
            <v>88</v>
          </cell>
          <cell r="K114">
            <v>69</v>
          </cell>
          <cell r="L114">
            <v>9</v>
          </cell>
          <cell r="M114">
            <v>30</v>
          </cell>
          <cell r="N114">
            <v>1</v>
          </cell>
          <cell r="O114">
            <v>5</v>
          </cell>
          <cell r="R114">
            <v>73</v>
          </cell>
          <cell r="S114">
            <v>31</v>
          </cell>
          <cell r="T114">
            <v>277</v>
          </cell>
          <cell r="U114">
            <v>79</v>
          </cell>
          <cell r="V114">
            <v>301</v>
          </cell>
          <cell r="W114">
            <v>28</v>
          </cell>
          <cell r="X114">
            <v>4</v>
          </cell>
          <cell r="Y114">
            <v>1</v>
          </cell>
          <cell r="Z114">
            <v>791</v>
          </cell>
          <cell r="AA114">
            <v>155</v>
          </cell>
          <cell r="AB114">
            <v>2</v>
          </cell>
          <cell r="AC114">
            <v>42</v>
          </cell>
        </row>
        <row r="116">
          <cell r="E116">
            <v>4</v>
          </cell>
          <cell r="F116">
            <v>2</v>
          </cell>
          <cell r="G116">
            <v>22</v>
          </cell>
          <cell r="H116">
            <v>11</v>
          </cell>
          <cell r="I116">
            <v>142</v>
          </cell>
          <cell r="J116">
            <v>93</v>
          </cell>
          <cell r="K116">
            <v>104</v>
          </cell>
          <cell r="L116">
            <v>18</v>
          </cell>
          <cell r="M116">
            <v>75</v>
          </cell>
          <cell r="N116">
            <v>6</v>
          </cell>
          <cell r="O116">
            <v>3</v>
          </cell>
          <cell r="R116">
            <v>98</v>
          </cell>
          <cell r="S116">
            <v>40</v>
          </cell>
          <cell r="T116">
            <v>511</v>
          </cell>
          <cell r="U116">
            <v>112</v>
          </cell>
          <cell r="V116">
            <v>566</v>
          </cell>
          <cell r="W116">
            <v>63</v>
          </cell>
          <cell r="X116">
            <v>25</v>
          </cell>
          <cell r="Y116">
            <v>7</v>
          </cell>
          <cell r="Z116">
            <v>747</v>
          </cell>
          <cell r="AA116">
            <v>51</v>
          </cell>
          <cell r="AB116">
            <v>0</v>
          </cell>
          <cell r="AC116">
            <v>7</v>
          </cell>
        </row>
        <row r="117">
          <cell r="E117">
            <v>1</v>
          </cell>
          <cell r="F117">
            <v>1</v>
          </cell>
          <cell r="G117">
            <v>13</v>
          </cell>
          <cell r="H117">
            <v>9</v>
          </cell>
          <cell r="I117">
            <v>136</v>
          </cell>
          <cell r="J117">
            <v>90</v>
          </cell>
          <cell r="K117">
            <v>67</v>
          </cell>
          <cell r="L117">
            <v>16</v>
          </cell>
          <cell r="M117">
            <v>29</v>
          </cell>
          <cell r="N117">
            <v>1</v>
          </cell>
          <cell r="O117">
            <v>7</v>
          </cell>
          <cell r="R117">
            <v>71</v>
          </cell>
          <cell r="S117">
            <v>35</v>
          </cell>
          <cell r="T117">
            <v>284</v>
          </cell>
          <cell r="U117">
            <v>73</v>
          </cell>
          <cell r="V117">
            <v>302</v>
          </cell>
          <cell r="W117">
            <v>22</v>
          </cell>
          <cell r="X117">
            <v>3</v>
          </cell>
          <cell r="Y117">
            <v>1</v>
          </cell>
          <cell r="Z117">
            <v>776</v>
          </cell>
          <cell r="AA117">
            <v>146</v>
          </cell>
          <cell r="AB117">
            <v>3</v>
          </cell>
          <cell r="AC117">
            <v>38</v>
          </cell>
        </row>
        <row r="119">
          <cell r="E119">
            <v>4</v>
          </cell>
          <cell r="F119">
            <v>2</v>
          </cell>
          <cell r="G119">
            <v>25</v>
          </cell>
          <cell r="H119">
            <v>10</v>
          </cell>
          <cell r="I119">
            <v>151</v>
          </cell>
          <cell r="J119">
            <v>102</v>
          </cell>
          <cell r="K119">
            <v>100</v>
          </cell>
          <cell r="L119">
            <v>17</v>
          </cell>
          <cell r="M119">
            <v>72</v>
          </cell>
          <cell r="N119">
            <v>6</v>
          </cell>
          <cell r="O119">
            <v>3</v>
          </cell>
          <cell r="R119">
            <v>99</v>
          </cell>
          <cell r="S119">
            <v>39</v>
          </cell>
          <cell r="T119">
            <v>515</v>
          </cell>
          <cell r="U119">
            <v>113</v>
          </cell>
          <cell r="V119">
            <v>564</v>
          </cell>
          <cell r="W119">
            <v>59</v>
          </cell>
          <cell r="X119">
            <v>23</v>
          </cell>
          <cell r="Y119">
            <v>7</v>
          </cell>
          <cell r="Z119">
            <v>721</v>
          </cell>
          <cell r="AA119">
            <v>45</v>
          </cell>
          <cell r="AB119">
            <v>0</v>
          </cell>
          <cell r="AC119">
            <v>7</v>
          </cell>
        </row>
        <row r="120">
          <cell r="E120">
            <v>1</v>
          </cell>
          <cell r="F120">
            <v>2</v>
          </cell>
          <cell r="G120">
            <v>13</v>
          </cell>
          <cell r="H120">
            <v>10</v>
          </cell>
          <cell r="I120">
            <v>148</v>
          </cell>
          <cell r="J120">
            <v>99</v>
          </cell>
          <cell r="K120">
            <v>66</v>
          </cell>
          <cell r="L120">
            <v>17</v>
          </cell>
          <cell r="M120">
            <v>29</v>
          </cell>
          <cell r="N120">
            <v>1</v>
          </cell>
          <cell r="O120">
            <v>10</v>
          </cell>
          <cell r="R120">
            <v>70</v>
          </cell>
          <cell r="S120">
            <v>32</v>
          </cell>
          <cell r="T120">
            <v>291</v>
          </cell>
          <cell r="U120">
            <v>68</v>
          </cell>
          <cell r="V120">
            <v>298</v>
          </cell>
          <cell r="W120">
            <v>29</v>
          </cell>
          <cell r="X120">
            <v>3</v>
          </cell>
          <cell r="Y120">
            <v>1</v>
          </cell>
          <cell r="Z120">
            <v>763</v>
          </cell>
          <cell r="AA120">
            <v>136</v>
          </cell>
          <cell r="AB120">
            <v>3</v>
          </cell>
          <cell r="AC120">
            <v>36</v>
          </cell>
        </row>
      </sheetData>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
      <sheetName val="2-2"/>
      <sheetName val="2-3"/>
      <sheetName val="2-4"/>
      <sheetName val="2-5"/>
      <sheetName val="2-6"/>
      <sheetName val="Sheet1 (2)"/>
      <sheetName val="14歲"/>
    </sheetNames>
    <sheetDataSet>
      <sheetData sheetId="0"/>
      <sheetData sheetId="1"/>
      <sheetData sheetId="2">
        <row r="90">
          <cell r="D90">
            <v>0</v>
          </cell>
        </row>
      </sheetData>
      <sheetData sheetId="3"/>
      <sheetData sheetId="4">
        <row r="122">
          <cell r="E122">
            <v>4</v>
          </cell>
          <cell r="F122">
            <v>2</v>
          </cell>
          <cell r="G122">
            <v>26</v>
          </cell>
          <cell r="H122">
            <v>12</v>
          </cell>
          <cell r="I122">
            <v>165</v>
          </cell>
          <cell r="J122">
            <v>93</v>
          </cell>
          <cell r="K122">
            <v>98</v>
          </cell>
          <cell r="L122">
            <v>15</v>
          </cell>
          <cell r="M122">
            <v>72</v>
          </cell>
          <cell r="N122">
            <v>5</v>
          </cell>
          <cell r="O122">
            <v>3</v>
          </cell>
          <cell r="R122">
            <v>101</v>
          </cell>
          <cell r="S122">
            <v>39</v>
          </cell>
          <cell r="T122">
            <v>510</v>
          </cell>
          <cell r="U122">
            <v>123</v>
          </cell>
          <cell r="V122">
            <v>562</v>
          </cell>
          <cell r="W122">
            <v>59</v>
          </cell>
          <cell r="X122">
            <v>23</v>
          </cell>
          <cell r="Y122">
            <v>7</v>
          </cell>
          <cell r="Z122">
            <v>687</v>
          </cell>
          <cell r="AA122">
            <v>44</v>
          </cell>
          <cell r="AB122">
            <v>0</v>
          </cell>
          <cell r="AC122">
            <v>7</v>
          </cell>
        </row>
        <row r="123">
          <cell r="E123">
            <v>1</v>
          </cell>
          <cell r="F123">
            <v>2</v>
          </cell>
          <cell r="G123">
            <v>16</v>
          </cell>
          <cell r="H123">
            <v>11</v>
          </cell>
          <cell r="I123">
            <v>168</v>
          </cell>
          <cell r="J123">
            <v>94</v>
          </cell>
          <cell r="K123">
            <v>68</v>
          </cell>
          <cell r="L123">
            <v>12</v>
          </cell>
          <cell r="M123">
            <v>30</v>
          </cell>
          <cell r="N123">
            <v>1</v>
          </cell>
          <cell r="O123">
            <v>11</v>
          </cell>
          <cell r="R123">
            <v>66</v>
          </cell>
          <cell r="S123">
            <v>30</v>
          </cell>
          <cell r="T123">
            <v>287</v>
          </cell>
          <cell r="U123">
            <v>63</v>
          </cell>
          <cell r="V123">
            <v>292</v>
          </cell>
          <cell r="W123">
            <v>29</v>
          </cell>
          <cell r="X123">
            <v>2</v>
          </cell>
          <cell r="Y123">
            <v>1</v>
          </cell>
          <cell r="Z123">
            <v>732</v>
          </cell>
          <cell r="AA123">
            <v>125</v>
          </cell>
          <cell r="AB123">
            <v>3</v>
          </cell>
          <cell r="AC123">
            <v>35</v>
          </cell>
        </row>
      </sheetData>
      <sheetData sheetId="5"/>
      <sheetData sheetId="6"/>
      <sheetData sheetId="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W80"/>
  <sheetViews>
    <sheetView tabSelected="1" view="pageBreakPreview" topLeftCell="B1" zoomScale="115" zoomScaleNormal="100" zoomScaleSheetLayoutView="115" workbookViewId="0">
      <selection activeCell="R75" sqref="R75"/>
    </sheetView>
  </sheetViews>
  <sheetFormatPr defaultRowHeight="17"/>
  <cols>
    <col min="1" max="1" width="5.36328125" hidden="1" customWidth="1"/>
    <col min="2" max="2" width="26.08984375" customWidth="1"/>
    <col min="3" max="3" width="7.90625" style="19" bestFit="1" customWidth="1"/>
    <col min="4" max="19" width="7.6328125" customWidth="1"/>
    <col min="20" max="20" width="41.6328125" customWidth="1"/>
    <col min="21" max="21" width="18.453125" customWidth="1"/>
    <col min="22" max="22" width="22.7265625" hidden="1" customWidth="1"/>
    <col min="23" max="23" width="7" customWidth="1"/>
    <col min="24" max="24" width="6.26953125" customWidth="1"/>
    <col min="25" max="25" width="5.26953125" customWidth="1"/>
    <col min="26" max="26" width="3.6328125" customWidth="1"/>
  </cols>
  <sheetData>
    <row r="1" spans="1:22" ht="27.5">
      <c r="B1" s="37" t="s">
        <v>0</v>
      </c>
      <c r="C1" s="37"/>
      <c r="D1" s="37"/>
      <c r="E1" s="37"/>
      <c r="F1" s="37"/>
      <c r="G1" s="37"/>
      <c r="H1" s="37"/>
      <c r="I1" s="37"/>
      <c r="J1" s="37"/>
      <c r="K1" s="37"/>
      <c r="L1" s="37"/>
      <c r="M1" s="37"/>
      <c r="N1" s="37"/>
      <c r="O1" s="37"/>
      <c r="P1" s="37"/>
      <c r="Q1" s="37"/>
      <c r="R1" s="37"/>
      <c r="S1" s="37"/>
      <c r="T1" s="37"/>
      <c r="U1" s="37"/>
    </row>
    <row r="2" spans="1:22">
      <c r="A2" s="38" t="s">
        <v>1</v>
      </c>
      <c r="B2" s="39" t="s">
        <v>2</v>
      </c>
      <c r="C2" s="39" t="s">
        <v>3</v>
      </c>
      <c r="D2" s="39" t="s">
        <v>4</v>
      </c>
      <c r="E2" s="39"/>
      <c r="F2" s="39" t="s">
        <v>5</v>
      </c>
      <c r="G2" s="39"/>
      <c r="H2" s="39" t="s">
        <v>6</v>
      </c>
      <c r="I2" s="39"/>
      <c r="J2" s="39" t="s">
        <v>7</v>
      </c>
      <c r="K2" s="39"/>
      <c r="L2" s="39" t="s">
        <v>8</v>
      </c>
      <c r="M2" s="39"/>
      <c r="N2" s="39" t="s">
        <v>159</v>
      </c>
      <c r="O2" s="39"/>
      <c r="P2" s="39" t="s">
        <v>161</v>
      </c>
      <c r="Q2" s="39"/>
      <c r="R2" s="39" t="s">
        <v>164</v>
      </c>
      <c r="S2" s="39"/>
      <c r="T2" s="35" t="s">
        <v>9</v>
      </c>
      <c r="U2" s="35" t="s">
        <v>10</v>
      </c>
    </row>
    <row r="3" spans="1:22">
      <c r="A3" s="38"/>
      <c r="B3" s="39"/>
      <c r="C3" s="39"/>
      <c r="D3" s="1" t="s">
        <v>11</v>
      </c>
      <c r="E3" s="1" t="s">
        <v>12</v>
      </c>
      <c r="F3" s="1" t="s">
        <v>11</v>
      </c>
      <c r="G3" s="1" t="s">
        <v>12</v>
      </c>
      <c r="H3" s="1" t="s">
        <v>11</v>
      </c>
      <c r="I3" s="1" t="s">
        <v>12</v>
      </c>
      <c r="J3" s="1" t="s">
        <v>11</v>
      </c>
      <c r="K3" s="1" t="s">
        <v>12</v>
      </c>
      <c r="L3" s="1" t="s">
        <v>11</v>
      </c>
      <c r="M3" s="1" t="s">
        <v>12</v>
      </c>
      <c r="N3" s="1" t="s">
        <v>11</v>
      </c>
      <c r="O3" s="1" t="s">
        <v>12</v>
      </c>
      <c r="P3" s="1" t="s">
        <v>11</v>
      </c>
      <c r="Q3" s="1" t="s">
        <v>12</v>
      </c>
      <c r="R3" s="1" t="s">
        <v>11</v>
      </c>
      <c r="S3" s="1" t="s">
        <v>12</v>
      </c>
      <c r="T3" s="36"/>
      <c r="U3" s="36"/>
    </row>
    <row r="4" spans="1:22" s="2" customFormat="1" ht="25" customHeight="1">
      <c r="B4" s="3" t="s">
        <v>13</v>
      </c>
      <c r="C4" s="3"/>
      <c r="D4" s="3"/>
      <c r="E4" s="3"/>
      <c r="F4" s="3"/>
      <c r="G4" s="3"/>
      <c r="H4" s="3"/>
      <c r="I4" s="3"/>
      <c r="J4" s="3"/>
      <c r="K4" s="3"/>
      <c r="L4" s="3"/>
      <c r="M4" s="3"/>
      <c r="N4" s="3"/>
      <c r="O4" s="3"/>
      <c r="P4" s="3"/>
      <c r="Q4" s="3"/>
      <c r="R4" s="3"/>
      <c r="S4" s="3"/>
      <c r="T4" s="3"/>
      <c r="U4" s="28"/>
    </row>
    <row r="5" spans="1:22" s="2" customFormat="1" ht="20.149999999999999" customHeight="1">
      <c r="A5" s="2">
        <v>1</v>
      </c>
      <c r="B5" s="4" t="s">
        <v>14</v>
      </c>
      <c r="C5" s="5" t="s">
        <v>15</v>
      </c>
      <c r="D5" s="20">
        <v>19</v>
      </c>
      <c r="E5" s="20">
        <v>8</v>
      </c>
      <c r="F5" s="20">
        <v>22</v>
      </c>
      <c r="G5" s="20">
        <v>9</v>
      </c>
      <c r="H5" s="20">
        <v>19</v>
      </c>
      <c r="I5" s="20">
        <v>9</v>
      </c>
      <c r="J5" s="6">
        <f>SUM(J7:J10)</f>
        <v>19</v>
      </c>
      <c r="K5" s="6">
        <f t="shared" ref="K5:M5" si="0">SUM(K7:K10)</f>
        <v>9</v>
      </c>
      <c r="L5" s="6">
        <v>19</v>
      </c>
      <c r="M5" s="6">
        <f t="shared" si="0"/>
        <v>8</v>
      </c>
      <c r="N5" s="6">
        <v>18</v>
      </c>
      <c r="O5" s="6">
        <v>11</v>
      </c>
      <c r="P5" s="6">
        <v>18</v>
      </c>
      <c r="Q5" s="6">
        <v>11</v>
      </c>
      <c r="R5" s="6">
        <v>17</v>
      </c>
      <c r="S5" s="6">
        <v>12</v>
      </c>
      <c r="T5" s="7" t="s">
        <v>16</v>
      </c>
      <c r="U5" s="7" t="s">
        <v>17</v>
      </c>
      <c r="V5" s="8" t="s">
        <v>18</v>
      </c>
    </row>
    <row r="6" spans="1:22" s="2" customFormat="1" ht="20.149999999999999" customHeight="1">
      <c r="B6" s="9" t="s">
        <v>19</v>
      </c>
      <c r="C6" s="5"/>
      <c r="D6" s="6"/>
      <c r="E6" s="6"/>
      <c r="F6" s="6"/>
      <c r="G6" s="6"/>
      <c r="H6" s="6"/>
      <c r="I6" s="6"/>
      <c r="J6" s="6"/>
      <c r="K6" s="6"/>
      <c r="L6" s="6"/>
      <c r="M6" s="6"/>
      <c r="N6" s="6"/>
      <c r="O6" s="6"/>
      <c r="P6" s="6"/>
      <c r="Q6" s="6"/>
      <c r="R6" s="6"/>
      <c r="S6" s="6"/>
      <c r="T6" s="7"/>
      <c r="U6" s="7"/>
      <c r="V6" s="8"/>
    </row>
    <row r="7" spans="1:22" s="21" customFormat="1" ht="20.149999999999999" customHeight="1">
      <c r="A7" s="21">
        <v>2</v>
      </c>
      <c r="B7" s="22" t="s">
        <v>20</v>
      </c>
      <c r="C7" s="23" t="s">
        <v>15</v>
      </c>
      <c r="D7" s="20">
        <v>1</v>
      </c>
      <c r="E7" s="20">
        <v>0</v>
      </c>
      <c r="F7" s="20">
        <v>1</v>
      </c>
      <c r="G7" s="20">
        <v>0</v>
      </c>
      <c r="H7" s="20">
        <v>1</v>
      </c>
      <c r="I7" s="20">
        <v>0</v>
      </c>
      <c r="J7" s="20">
        <v>0</v>
      </c>
      <c r="K7" s="20">
        <v>0</v>
      </c>
      <c r="L7" s="20">
        <v>1</v>
      </c>
      <c r="M7" s="20">
        <v>0</v>
      </c>
      <c r="N7" s="20">
        <v>0</v>
      </c>
      <c r="O7" s="20">
        <v>0</v>
      </c>
      <c r="P7" s="20">
        <v>1</v>
      </c>
      <c r="Q7" s="20" t="s">
        <v>162</v>
      </c>
      <c r="R7" s="20">
        <v>1</v>
      </c>
      <c r="S7" s="20" t="s">
        <v>162</v>
      </c>
      <c r="T7" s="24" t="s">
        <v>21</v>
      </c>
      <c r="U7" s="24" t="s">
        <v>17</v>
      </c>
      <c r="V7" s="25" t="s">
        <v>18</v>
      </c>
    </row>
    <row r="8" spans="1:22" s="21" customFormat="1" ht="20.149999999999999" customHeight="1">
      <c r="A8" s="21">
        <v>3</v>
      </c>
      <c r="B8" s="22" t="s">
        <v>22</v>
      </c>
      <c r="C8" s="23" t="s">
        <v>15</v>
      </c>
      <c r="D8" s="20">
        <v>13</v>
      </c>
      <c r="E8" s="20">
        <v>3</v>
      </c>
      <c r="F8" s="20">
        <v>13</v>
      </c>
      <c r="G8" s="20">
        <v>4</v>
      </c>
      <c r="H8" s="20">
        <v>12</v>
      </c>
      <c r="I8" s="20">
        <v>4</v>
      </c>
      <c r="J8" s="20">
        <v>13</v>
      </c>
      <c r="K8" s="20">
        <v>4</v>
      </c>
      <c r="L8" s="20">
        <v>12</v>
      </c>
      <c r="M8" s="20">
        <v>4</v>
      </c>
      <c r="N8" s="20">
        <v>12</v>
      </c>
      <c r="O8" s="20">
        <v>5</v>
      </c>
      <c r="P8" s="20">
        <v>11</v>
      </c>
      <c r="Q8" s="20">
        <v>5</v>
      </c>
      <c r="R8" s="20">
        <v>11</v>
      </c>
      <c r="S8" s="20">
        <v>5</v>
      </c>
      <c r="T8" s="24" t="s">
        <v>23</v>
      </c>
      <c r="U8" s="24" t="s">
        <v>17</v>
      </c>
      <c r="V8" s="25" t="s">
        <v>18</v>
      </c>
    </row>
    <row r="9" spans="1:22" s="21" customFormat="1" ht="20.149999999999999" customHeight="1">
      <c r="A9" s="21">
        <v>4</v>
      </c>
      <c r="B9" s="22" t="s">
        <v>24</v>
      </c>
      <c r="C9" s="23" t="s">
        <v>15</v>
      </c>
      <c r="D9" s="20">
        <v>5</v>
      </c>
      <c r="E9" s="20">
        <v>5</v>
      </c>
      <c r="F9" s="20">
        <v>8</v>
      </c>
      <c r="G9" s="20">
        <v>5</v>
      </c>
      <c r="H9" s="20">
        <v>6</v>
      </c>
      <c r="I9" s="20">
        <v>5</v>
      </c>
      <c r="J9" s="20">
        <v>6</v>
      </c>
      <c r="K9" s="20">
        <v>5</v>
      </c>
      <c r="L9" s="20">
        <v>6</v>
      </c>
      <c r="M9" s="20">
        <v>4</v>
      </c>
      <c r="N9" s="20">
        <v>6</v>
      </c>
      <c r="O9" s="20">
        <v>6</v>
      </c>
      <c r="P9" s="20">
        <v>6</v>
      </c>
      <c r="Q9" s="20">
        <v>6</v>
      </c>
      <c r="R9" s="20">
        <v>5</v>
      </c>
      <c r="S9" s="20">
        <v>7</v>
      </c>
      <c r="T9" s="24" t="s">
        <v>25</v>
      </c>
      <c r="U9" s="24" t="s">
        <v>17</v>
      </c>
      <c r="V9" s="25" t="s">
        <v>18</v>
      </c>
    </row>
    <row r="10" spans="1:22" s="21" customFormat="1" ht="20.149999999999999" customHeight="1">
      <c r="A10" s="21">
        <v>5</v>
      </c>
      <c r="B10" s="22" t="s">
        <v>26</v>
      </c>
      <c r="C10" s="23" t="s">
        <v>15</v>
      </c>
      <c r="D10" s="20">
        <v>0</v>
      </c>
      <c r="E10" s="20">
        <v>0</v>
      </c>
      <c r="F10" s="20">
        <v>0</v>
      </c>
      <c r="G10" s="20">
        <v>0</v>
      </c>
      <c r="H10" s="20">
        <v>0</v>
      </c>
      <c r="I10" s="20">
        <v>0</v>
      </c>
      <c r="J10" s="20">
        <v>0</v>
      </c>
      <c r="K10" s="20">
        <v>0</v>
      </c>
      <c r="L10" s="20">
        <v>0</v>
      </c>
      <c r="M10" s="20">
        <v>0</v>
      </c>
      <c r="N10" s="20"/>
      <c r="O10" s="20"/>
      <c r="P10" s="20"/>
      <c r="Q10" s="20"/>
      <c r="R10" s="20"/>
      <c r="S10" s="20"/>
      <c r="T10" s="24" t="s">
        <v>27</v>
      </c>
      <c r="U10" s="24" t="s">
        <v>17</v>
      </c>
      <c r="V10" s="25" t="s">
        <v>18</v>
      </c>
    </row>
    <row r="11" spans="1:22" s="21" customFormat="1" ht="20.149999999999999" customHeight="1">
      <c r="B11" s="26" t="s">
        <v>28</v>
      </c>
      <c r="C11" s="23"/>
      <c r="D11" s="20"/>
      <c r="E11" s="20"/>
      <c r="F11" s="20"/>
      <c r="G11" s="20"/>
      <c r="H11" s="20"/>
      <c r="I11" s="20"/>
      <c r="J11" s="20"/>
      <c r="K11" s="20"/>
      <c r="L11" s="20"/>
      <c r="M11" s="20"/>
      <c r="N11" s="20"/>
      <c r="O11" s="20"/>
      <c r="P11" s="20"/>
      <c r="Q11" s="20"/>
      <c r="R11" s="20"/>
      <c r="S11" s="20"/>
      <c r="T11" s="24"/>
      <c r="U11" s="24"/>
      <c r="V11" s="25"/>
    </row>
    <row r="12" spans="1:22" s="21" customFormat="1" ht="38.25" customHeight="1">
      <c r="A12" s="21">
        <v>7</v>
      </c>
      <c r="B12" s="22" t="s">
        <v>29</v>
      </c>
      <c r="C12" s="23" t="s">
        <v>15</v>
      </c>
      <c r="D12" s="20">
        <v>17</v>
      </c>
      <c r="E12" s="20">
        <v>7</v>
      </c>
      <c r="F12" s="20">
        <v>20</v>
      </c>
      <c r="G12" s="20">
        <v>8</v>
      </c>
      <c r="H12" s="32">
        <v>16</v>
      </c>
      <c r="I12" s="20">
        <v>9</v>
      </c>
      <c r="J12" s="20">
        <v>18</v>
      </c>
      <c r="K12" s="20">
        <f>1+7+1</f>
        <v>9</v>
      </c>
      <c r="L12" s="20">
        <v>18</v>
      </c>
      <c r="M12" s="20">
        <v>8</v>
      </c>
      <c r="N12" s="20">
        <v>17</v>
      </c>
      <c r="O12" s="20">
        <v>11</v>
      </c>
      <c r="P12" s="20">
        <v>17</v>
      </c>
      <c r="Q12" s="20">
        <v>11</v>
      </c>
      <c r="R12" s="20">
        <v>16</v>
      </c>
      <c r="S12" s="20">
        <v>12</v>
      </c>
      <c r="T12" s="24" t="s">
        <v>30</v>
      </c>
      <c r="U12" s="24" t="s">
        <v>17</v>
      </c>
      <c r="V12" s="25" t="s">
        <v>31</v>
      </c>
    </row>
    <row r="13" spans="1:22" s="21" customFormat="1" ht="27.75" customHeight="1">
      <c r="A13" s="21">
        <v>8</v>
      </c>
      <c r="B13" s="22" t="s">
        <v>32</v>
      </c>
      <c r="C13" s="23" t="s">
        <v>15</v>
      </c>
      <c r="D13" s="20">
        <v>2</v>
      </c>
      <c r="E13" s="20">
        <v>1</v>
      </c>
      <c r="F13" s="20">
        <v>2</v>
      </c>
      <c r="G13" s="20">
        <v>1</v>
      </c>
      <c r="H13" s="32">
        <v>3</v>
      </c>
      <c r="I13" s="20">
        <v>0</v>
      </c>
      <c r="J13" s="20">
        <v>1</v>
      </c>
      <c r="K13" s="20">
        <v>0</v>
      </c>
      <c r="L13" s="20">
        <v>1</v>
      </c>
      <c r="M13" s="20">
        <v>0</v>
      </c>
      <c r="N13" s="20">
        <v>1</v>
      </c>
      <c r="O13" s="20">
        <v>0</v>
      </c>
      <c r="P13" s="20">
        <v>1</v>
      </c>
      <c r="Q13" s="20" t="s">
        <v>162</v>
      </c>
      <c r="R13" s="20">
        <v>1</v>
      </c>
      <c r="S13" s="20" t="s">
        <v>162</v>
      </c>
      <c r="T13" s="24" t="s">
        <v>33</v>
      </c>
      <c r="U13" s="24" t="s">
        <v>17</v>
      </c>
      <c r="V13" s="25" t="s">
        <v>31</v>
      </c>
    </row>
    <row r="14" spans="1:22" s="21" customFormat="1" ht="40.5" customHeight="1">
      <c r="A14" s="21">
        <v>10</v>
      </c>
      <c r="B14" s="22" t="s">
        <v>34</v>
      </c>
      <c r="C14" s="23" t="s">
        <v>15</v>
      </c>
      <c r="D14" s="20">
        <v>0</v>
      </c>
      <c r="E14" s="20">
        <v>0</v>
      </c>
      <c r="F14" s="20">
        <v>0</v>
      </c>
      <c r="G14" s="20">
        <v>0</v>
      </c>
      <c r="H14" s="32">
        <v>0</v>
      </c>
      <c r="I14" s="20">
        <v>0</v>
      </c>
      <c r="J14" s="20">
        <v>0</v>
      </c>
      <c r="K14" s="20">
        <v>0</v>
      </c>
      <c r="L14" s="20">
        <v>0</v>
      </c>
      <c r="M14" s="20">
        <v>0</v>
      </c>
      <c r="N14" s="20"/>
      <c r="O14" s="20"/>
      <c r="P14" s="20"/>
      <c r="Q14" s="20"/>
      <c r="R14" s="20"/>
      <c r="S14" s="20"/>
      <c r="T14" s="24" t="s">
        <v>35</v>
      </c>
      <c r="U14" s="24" t="s">
        <v>17</v>
      </c>
      <c r="V14" s="25" t="s">
        <v>31</v>
      </c>
    </row>
    <row r="15" spans="1:22" s="21" customFormat="1" ht="20.149999999999999" customHeight="1">
      <c r="B15" s="26" t="s">
        <v>36</v>
      </c>
      <c r="C15" s="23"/>
      <c r="D15" s="20"/>
      <c r="E15" s="20"/>
      <c r="F15" s="20"/>
      <c r="G15" s="20"/>
      <c r="H15" s="32"/>
      <c r="I15" s="20"/>
      <c r="J15" s="20"/>
      <c r="K15" s="20"/>
      <c r="L15" s="20"/>
      <c r="M15" s="20"/>
      <c r="N15" s="20"/>
      <c r="O15" s="20"/>
      <c r="P15" s="20"/>
      <c r="Q15" s="20"/>
      <c r="R15" s="20"/>
      <c r="S15" s="20"/>
      <c r="T15" s="24"/>
      <c r="U15" s="24"/>
      <c r="V15" s="25"/>
    </row>
    <row r="16" spans="1:22" s="21" customFormat="1" ht="20.149999999999999" customHeight="1">
      <c r="A16" s="21">
        <v>12</v>
      </c>
      <c r="B16" s="22" t="s">
        <v>37</v>
      </c>
      <c r="C16" s="23" t="s">
        <v>15</v>
      </c>
      <c r="D16" s="20">
        <v>2</v>
      </c>
      <c r="E16" s="20">
        <v>2</v>
      </c>
      <c r="F16" s="20">
        <v>2</v>
      </c>
      <c r="G16" s="20">
        <v>4</v>
      </c>
      <c r="H16" s="30">
        <v>2</v>
      </c>
      <c r="I16" s="6">
        <v>1</v>
      </c>
      <c r="J16" s="6">
        <v>1</v>
      </c>
      <c r="K16" s="6">
        <f>0+0+1</f>
        <v>1</v>
      </c>
      <c r="L16" s="30">
        <v>1</v>
      </c>
      <c r="M16" s="20">
        <v>0</v>
      </c>
      <c r="N16" s="6">
        <v>1</v>
      </c>
      <c r="O16" s="6">
        <v>2</v>
      </c>
      <c r="P16" s="6">
        <v>1</v>
      </c>
      <c r="Q16" s="6">
        <v>2</v>
      </c>
      <c r="R16" s="6">
        <v>0</v>
      </c>
      <c r="S16" s="6">
        <v>3</v>
      </c>
      <c r="T16" s="24" t="s">
        <v>38</v>
      </c>
      <c r="U16" s="24" t="s">
        <v>17</v>
      </c>
      <c r="V16" s="27" t="s">
        <v>39</v>
      </c>
    </row>
    <row r="17" spans="1:22" s="21" customFormat="1" ht="20.149999999999999" customHeight="1">
      <c r="A17" s="21">
        <v>15</v>
      </c>
      <c r="B17" s="22" t="s">
        <v>40</v>
      </c>
      <c r="C17" s="23" t="s">
        <v>15</v>
      </c>
      <c r="D17" s="20">
        <v>10</v>
      </c>
      <c r="E17" s="20">
        <v>5</v>
      </c>
      <c r="F17" s="20">
        <v>12</v>
      </c>
      <c r="G17" s="20">
        <v>3</v>
      </c>
      <c r="H17" s="30">
        <v>6</v>
      </c>
      <c r="I17" s="6">
        <v>6</v>
      </c>
      <c r="J17" s="6">
        <f>3+3+3</f>
        <v>9</v>
      </c>
      <c r="K17" s="6">
        <f>2+1+5</f>
        <v>8</v>
      </c>
      <c r="L17" s="30">
        <v>9</v>
      </c>
      <c r="M17" s="20">
        <v>8</v>
      </c>
      <c r="N17" s="6">
        <v>13</v>
      </c>
      <c r="O17" s="6">
        <v>7</v>
      </c>
      <c r="P17" s="6">
        <v>12</v>
      </c>
      <c r="Q17" s="6">
        <v>6</v>
      </c>
      <c r="R17" s="6">
        <v>12</v>
      </c>
      <c r="S17" s="6">
        <v>3</v>
      </c>
      <c r="T17" s="24" t="s">
        <v>41</v>
      </c>
      <c r="U17" s="24" t="s">
        <v>17</v>
      </c>
      <c r="V17" s="27" t="s">
        <v>39</v>
      </c>
    </row>
    <row r="18" spans="1:22" s="21" customFormat="1" ht="20.149999999999999" customHeight="1">
      <c r="A18" s="21">
        <v>16</v>
      </c>
      <c r="B18" s="22" t="s">
        <v>42</v>
      </c>
      <c r="C18" s="23" t="s">
        <v>15</v>
      </c>
      <c r="D18" s="20">
        <v>7</v>
      </c>
      <c r="E18" s="20">
        <v>1</v>
      </c>
      <c r="F18" s="20">
        <v>8</v>
      </c>
      <c r="G18" s="20">
        <v>2</v>
      </c>
      <c r="H18" s="30">
        <v>11</v>
      </c>
      <c r="I18" s="6">
        <v>1</v>
      </c>
      <c r="J18" s="6">
        <v>9</v>
      </c>
      <c r="K18" s="6">
        <v>0</v>
      </c>
      <c r="L18" s="30">
        <v>9</v>
      </c>
      <c r="M18" s="20">
        <v>0</v>
      </c>
      <c r="N18" s="6">
        <v>4</v>
      </c>
      <c r="O18" s="6">
        <v>2</v>
      </c>
      <c r="P18" s="6">
        <v>5</v>
      </c>
      <c r="Q18" s="6">
        <v>3</v>
      </c>
      <c r="R18" s="6">
        <v>5</v>
      </c>
      <c r="S18" s="6">
        <v>6</v>
      </c>
      <c r="T18" s="24" t="s">
        <v>43</v>
      </c>
      <c r="U18" s="24" t="s">
        <v>17</v>
      </c>
      <c r="V18" s="27" t="s">
        <v>39</v>
      </c>
    </row>
    <row r="19" spans="1:22" s="21" customFormat="1" ht="20.149999999999999" customHeight="1">
      <c r="A19" s="21">
        <v>21</v>
      </c>
      <c r="B19" s="22" t="s">
        <v>44</v>
      </c>
      <c r="C19" s="23" t="s">
        <v>15</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4" t="s">
        <v>45</v>
      </c>
      <c r="U19" s="24" t="s">
        <v>17</v>
      </c>
      <c r="V19" s="27" t="s">
        <v>39</v>
      </c>
    </row>
    <row r="20" spans="1:22" s="2" customFormat="1" ht="25" customHeight="1">
      <c r="B20" s="3" t="s">
        <v>46</v>
      </c>
      <c r="C20" s="3"/>
      <c r="D20" s="3"/>
      <c r="E20" s="3"/>
      <c r="F20" s="3"/>
      <c r="G20" s="3"/>
      <c r="H20" s="3"/>
      <c r="I20" s="3"/>
      <c r="J20" s="3"/>
      <c r="K20" s="3"/>
      <c r="L20" s="3"/>
      <c r="M20" s="3"/>
      <c r="N20" s="3"/>
      <c r="O20" s="3"/>
      <c r="P20" s="3"/>
      <c r="Q20" s="3"/>
      <c r="R20" s="3"/>
      <c r="S20" s="3"/>
      <c r="T20" s="3"/>
      <c r="U20" s="28"/>
    </row>
    <row r="21" spans="1:22" s="2" customFormat="1" ht="31.5" customHeight="1">
      <c r="A21" s="2">
        <v>22</v>
      </c>
      <c r="B21" s="4" t="s">
        <v>47</v>
      </c>
      <c r="C21" s="23" t="s">
        <v>48</v>
      </c>
      <c r="D21" s="20" t="s">
        <v>158</v>
      </c>
      <c r="E21" s="20" t="s">
        <v>158</v>
      </c>
      <c r="F21" s="20">
        <v>25</v>
      </c>
      <c r="G21" s="20">
        <v>19</v>
      </c>
      <c r="H21" s="20">
        <v>11</v>
      </c>
      <c r="I21" s="20">
        <v>8</v>
      </c>
      <c r="J21" s="20">
        <v>19</v>
      </c>
      <c r="K21" s="20">
        <v>16</v>
      </c>
      <c r="L21" s="20">
        <v>20</v>
      </c>
      <c r="M21" s="20">
        <v>14</v>
      </c>
      <c r="N21" s="20">
        <v>12</v>
      </c>
      <c r="O21" s="20">
        <v>14</v>
      </c>
      <c r="P21" s="20">
        <v>13</v>
      </c>
      <c r="Q21" s="20">
        <v>8</v>
      </c>
      <c r="R21" s="20">
        <v>8</v>
      </c>
      <c r="S21" s="20">
        <v>4</v>
      </c>
      <c r="T21" s="7" t="s">
        <v>49</v>
      </c>
      <c r="U21" s="7" t="s">
        <v>50</v>
      </c>
      <c r="V21" s="2" t="s">
        <v>51</v>
      </c>
    </row>
    <row r="22" spans="1:22" s="2" customFormat="1" ht="54.75" customHeight="1">
      <c r="A22" s="2">
        <v>23</v>
      </c>
      <c r="B22" s="4" t="s">
        <v>52</v>
      </c>
      <c r="C22" s="23" t="s">
        <v>53</v>
      </c>
      <c r="D22" s="20" t="s">
        <v>158</v>
      </c>
      <c r="E22" s="20" t="s">
        <v>158</v>
      </c>
      <c r="F22" s="20" t="s">
        <v>158</v>
      </c>
      <c r="G22" s="20" t="s">
        <v>158</v>
      </c>
      <c r="H22" s="20" t="s">
        <v>158</v>
      </c>
      <c r="I22" s="20" t="s">
        <v>158</v>
      </c>
      <c r="J22" s="20">
        <v>84</v>
      </c>
      <c r="K22" s="20">
        <v>63</v>
      </c>
      <c r="L22" s="20">
        <v>104</v>
      </c>
      <c r="M22" s="20">
        <v>34</v>
      </c>
      <c r="N22" s="20">
        <v>255</v>
      </c>
      <c r="O22" s="20">
        <v>100</v>
      </c>
      <c r="P22" s="20">
        <v>45</v>
      </c>
      <c r="Q22" s="20">
        <v>22</v>
      </c>
      <c r="R22" s="20">
        <v>27</v>
      </c>
      <c r="S22" s="20">
        <v>12</v>
      </c>
      <c r="T22" s="7" t="s">
        <v>54</v>
      </c>
      <c r="U22" s="7" t="s">
        <v>50</v>
      </c>
      <c r="V22" s="2" t="s">
        <v>55</v>
      </c>
    </row>
    <row r="23" spans="1:22" s="2" customFormat="1" ht="79.5" customHeight="1">
      <c r="A23" s="2">
        <v>24</v>
      </c>
      <c r="B23" s="4" t="s">
        <v>56</v>
      </c>
      <c r="C23" s="23" t="s">
        <v>15</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7" t="s">
        <v>57</v>
      </c>
      <c r="U23" s="7" t="s">
        <v>50</v>
      </c>
      <c r="V23" s="2" t="s">
        <v>58</v>
      </c>
    </row>
    <row r="24" spans="1:22" s="2" customFormat="1" ht="35.25" customHeight="1">
      <c r="A24" s="2">
        <v>25</v>
      </c>
      <c r="B24" s="4" t="s">
        <v>59</v>
      </c>
      <c r="C24" s="23" t="s">
        <v>15</v>
      </c>
      <c r="D24" s="20" t="s">
        <v>158</v>
      </c>
      <c r="E24" s="20" t="s">
        <v>158</v>
      </c>
      <c r="F24" s="20">
        <v>730</v>
      </c>
      <c r="G24" s="20">
        <v>645</v>
      </c>
      <c r="H24" s="20">
        <v>741</v>
      </c>
      <c r="I24" s="20">
        <v>652</v>
      </c>
      <c r="J24" s="20">
        <v>752</v>
      </c>
      <c r="K24" s="20">
        <v>671</v>
      </c>
      <c r="L24" s="20">
        <v>762</v>
      </c>
      <c r="M24" s="20">
        <v>662</v>
      </c>
      <c r="N24" s="20">
        <v>753</v>
      </c>
      <c r="O24" s="20">
        <v>633</v>
      </c>
      <c r="P24" s="20">
        <v>779</v>
      </c>
      <c r="Q24" s="20">
        <v>664</v>
      </c>
      <c r="R24" s="20">
        <v>748</v>
      </c>
      <c r="S24" s="20">
        <v>608</v>
      </c>
      <c r="T24" s="7" t="s">
        <v>60</v>
      </c>
      <c r="U24" s="7" t="s">
        <v>50</v>
      </c>
      <c r="V24" s="2" t="s">
        <v>61</v>
      </c>
    </row>
    <row r="25" spans="1:22" s="2" customFormat="1" ht="56.25" customHeight="1">
      <c r="A25" s="2">
        <v>27</v>
      </c>
      <c r="B25" s="4" t="s">
        <v>62</v>
      </c>
      <c r="C25" s="23" t="s">
        <v>63</v>
      </c>
      <c r="D25" s="20" t="s">
        <v>158</v>
      </c>
      <c r="E25" s="20" t="s">
        <v>158</v>
      </c>
      <c r="F25" s="20">
        <v>1189</v>
      </c>
      <c r="G25" s="20">
        <v>642</v>
      </c>
      <c r="H25" s="20">
        <v>1220</v>
      </c>
      <c r="I25" s="20">
        <v>646</v>
      </c>
      <c r="J25" s="20">
        <v>1190</v>
      </c>
      <c r="K25" s="20">
        <v>641</v>
      </c>
      <c r="L25" s="20">
        <v>1172</v>
      </c>
      <c r="M25" s="20">
        <v>653</v>
      </c>
      <c r="N25" s="20">
        <v>1159</v>
      </c>
      <c r="O25" s="20">
        <v>646</v>
      </c>
      <c r="P25" s="20">
        <v>1096</v>
      </c>
      <c r="Q25" s="20">
        <v>680</v>
      </c>
      <c r="R25" s="20">
        <v>1085</v>
      </c>
      <c r="S25" s="20">
        <v>681</v>
      </c>
      <c r="T25" s="7" t="s">
        <v>64</v>
      </c>
      <c r="U25" s="7" t="s">
        <v>50</v>
      </c>
      <c r="V25" s="2" t="s">
        <v>65</v>
      </c>
    </row>
    <row r="26" spans="1:22" s="2" customFormat="1" ht="36.75" customHeight="1">
      <c r="A26" s="2">
        <v>28</v>
      </c>
      <c r="B26" s="4" t="s">
        <v>66</v>
      </c>
      <c r="C26" s="5" t="s">
        <v>15</v>
      </c>
      <c r="D26" s="6">
        <v>88</v>
      </c>
      <c r="E26" s="6">
        <v>104</v>
      </c>
      <c r="F26" s="6">
        <v>81</v>
      </c>
      <c r="G26" s="6">
        <v>96</v>
      </c>
      <c r="H26" s="6">
        <v>83</v>
      </c>
      <c r="I26" s="6">
        <v>88</v>
      </c>
      <c r="J26" s="6">
        <v>62</v>
      </c>
      <c r="K26" s="6">
        <v>78</v>
      </c>
      <c r="L26" s="6">
        <v>46</v>
      </c>
      <c r="M26" s="6">
        <v>77</v>
      </c>
      <c r="N26" s="6">
        <v>59</v>
      </c>
      <c r="O26" s="6">
        <v>93</v>
      </c>
      <c r="P26" s="6">
        <v>35</v>
      </c>
      <c r="Q26" s="6">
        <v>58</v>
      </c>
      <c r="R26" s="6">
        <v>2</v>
      </c>
      <c r="S26" s="6">
        <v>7</v>
      </c>
      <c r="T26" s="7" t="s">
        <v>67</v>
      </c>
      <c r="U26" s="7" t="s">
        <v>50</v>
      </c>
      <c r="V26" s="8" t="s">
        <v>68</v>
      </c>
    </row>
    <row r="27" spans="1:22" s="2" customFormat="1" ht="39" customHeight="1">
      <c r="A27" s="2">
        <v>29</v>
      </c>
      <c r="B27" s="4" t="s">
        <v>69</v>
      </c>
      <c r="C27" s="5" t="s">
        <v>15</v>
      </c>
      <c r="D27" s="6" t="s">
        <v>70</v>
      </c>
      <c r="E27" s="6" t="s">
        <v>70</v>
      </c>
      <c r="F27" s="6">
        <v>76</v>
      </c>
      <c r="G27" s="6">
        <v>65</v>
      </c>
      <c r="H27" s="6">
        <v>28</v>
      </c>
      <c r="I27" s="6">
        <v>39</v>
      </c>
      <c r="J27" s="6">
        <v>58</v>
      </c>
      <c r="K27" s="6">
        <v>74</v>
      </c>
      <c r="L27" s="6">
        <v>70</v>
      </c>
      <c r="M27" s="6">
        <v>93</v>
      </c>
      <c r="N27" s="6">
        <v>73</v>
      </c>
      <c r="O27" s="6">
        <v>70</v>
      </c>
      <c r="P27" s="6">
        <v>70</v>
      </c>
      <c r="Q27" s="6">
        <v>56</v>
      </c>
      <c r="R27" s="6">
        <v>66</v>
      </c>
      <c r="S27" s="6">
        <v>75</v>
      </c>
      <c r="T27" s="7" t="s">
        <v>71</v>
      </c>
      <c r="U27" s="7" t="s">
        <v>50</v>
      </c>
      <c r="V27" s="2" t="s">
        <v>72</v>
      </c>
    </row>
    <row r="28" spans="1:22" s="2" customFormat="1" ht="20.149999999999999" customHeight="1">
      <c r="A28" s="2">
        <v>30</v>
      </c>
      <c r="B28" s="4" t="s">
        <v>73</v>
      </c>
      <c r="C28" s="5" t="s">
        <v>15</v>
      </c>
      <c r="D28" s="6">
        <v>265</v>
      </c>
      <c r="E28" s="6">
        <v>186</v>
      </c>
      <c r="F28" s="6">
        <v>263</v>
      </c>
      <c r="G28" s="6">
        <v>196</v>
      </c>
      <c r="H28" s="6">
        <v>274</v>
      </c>
      <c r="I28" s="6">
        <v>194</v>
      </c>
      <c r="J28" s="6">
        <v>271</v>
      </c>
      <c r="K28" s="6">
        <v>194</v>
      </c>
      <c r="L28" s="6">
        <v>266</v>
      </c>
      <c r="M28" s="6">
        <v>192</v>
      </c>
      <c r="N28" s="6">
        <v>138</v>
      </c>
      <c r="O28" s="6">
        <v>95</v>
      </c>
      <c r="P28" s="6">
        <v>264</v>
      </c>
      <c r="Q28" s="6">
        <v>183</v>
      </c>
      <c r="R28" s="6">
        <v>255</v>
      </c>
      <c r="S28" s="6">
        <v>179</v>
      </c>
      <c r="T28" s="7" t="s">
        <v>74</v>
      </c>
      <c r="U28" s="7" t="s">
        <v>75</v>
      </c>
      <c r="V28" s="8" t="s">
        <v>76</v>
      </c>
    </row>
    <row r="29" spans="1:22" s="2" customFormat="1" ht="25" customHeight="1">
      <c r="B29" s="13" t="s">
        <v>77</v>
      </c>
      <c r="C29" s="13"/>
      <c r="D29" s="13"/>
      <c r="E29" s="13"/>
      <c r="F29" s="13"/>
      <c r="G29" s="13"/>
      <c r="H29" s="13"/>
      <c r="I29" s="13"/>
      <c r="J29" s="13"/>
      <c r="K29" s="13"/>
      <c r="L29" s="13"/>
      <c r="M29" s="13"/>
      <c r="N29" s="13"/>
      <c r="O29" s="13"/>
      <c r="P29" s="13"/>
      <c r="Q29" s="13"/>
      <c r="R29" s="13"/>
      <c r="S29" s="13"/>
      <c r="T29" s="13"/>
      <c r="U29" s="29"/>
    </row>
    <row r="30" spans="1:22" s="2" customFormat="1" ht="28.5" customHeight="1">
      <c r="A30" s="2">
        <v>58</v>
      </c>
      <c r="B30" s="4" t="s">
        <v>78</v>
      </c>
      <c r="C30" s="5" t="s">
        <v>63</v>
      </c>
      <c r="D30" s="6">
        <f>SUM(D32:D34)</f>
        <v>2980</v>
      </c>
      <c r="E30" s="6">
        <f t="shared" ref="E30:K30" si="1">SUM(E32:E34)</f>
        <v>2379</v>
      </c>
      <c r="F30" s="6">
        <f t="shared" si="1"/>
        <v>2964</v>
      </c>
      <c r="G30" s="6">
        <f t="shared" si="1"/>
        <v>2330</v>
      </c>
      <c r="H30" s="6">
        <f t="shared" si="1"/>
        <v>2916</v>
      </c>
      <c r="I30" s="6">
        <f t="shared" si="1"/>
        <v>2295</v>
      </c>
      <c r="J30" s="6">
        <f t="shared" si="1"/>
        <v>2890</v>
      </c>
      <c r="K30" s="6">
        <f t="shared" si="1"/>
        <v>2291</v>
      </c>
      <c r="L30" s="30">
        <v>2841</v>
      </c>
      <c r="M30" s="30">
        <v>2230</v>
      </c>
      <c r="N30" s="6">
        <v>2794</v>
      </c>
      <c r="O30" s="6">
        <v>2186</v>
      </c>
      <c r="P30" s="6">
        <f>SUM(P32+P33+P34)</f>
        <v>2734</v>
      </c>
      <c r="Q30" s="6">
        <f>SUM(Q32+Q33+Q34)</f>
        <v>2142</v>
      </c>
      <c r="R30" s="6">
        <f>SUM(R32+R33+R34)</f>
        <v>2686</v>
      </c>
      <c r="S30" s="6">
        <f>SUM(S32+S33+S34)</f>
        <v>2095</v>
      </c>
      <c r="T30" s="7" t="s">
        <v>79</v>
      </c>
      <c r="U30" s="7" t="s">
        <v>80</v>
      </c>
      <c r="V30" s="8" t="s">
        <v>81</v>
      </c>
    </row>
    <row r="31" spans="1:22" s="2" customFormat="1">
      <c r="B31" s="9" t="s">
        <v>36</v>
      </c>
      <c r="C31" s="5"/>
      <c r="D31" s="6"/>
      <c r="E31" s="6"/>
      <c r="F31" s="6"/>
      <c r="G31" s="6"/>
      <c r="H31" s="6"/>
      <c r="I31" s="6"/>
      <c r="J31" s="6"/>
      <c r="K31" s="6"/>
      <c r="L31" s="6"/>
      <c r="M31" s="6"/>
      <c r="N31" s="6"/>
      <c r="O31" s="6"/>
      <c r="P31" s="6"/>
      <c r="Q31" s="6"/>
      <c r="R31" s="6"/>
      <c r="S31" s="6"/>
      <c r="T31" s="7"/>
      <c r="U31" s="7"/>
      <c r="V31" s="8"/>
    </row>
    <row r="32" spans="1:22" s="2" customFormat="1" ht="48" customHeight="1">
      <c r="A32" s="2">
        <v>59</v>
      </c>
      <c r="B32" s="10" t="s">
        <v>82</v>
      </c>
      <c r="C32" s="5" t="s">
        <v>63</v>
      </c>
      <c r="D32" s="6">
        <f>SUM('[1]2-3'!$D$75:$F$75)</f>
        <v>225</v>
      </c>
      <c r="E32" s="6">
        <f>SUM('[1]2-3'!$D$76:$F$76)</f>
        <v>209</v>
      </c>
      <c r="F32" s="6">
        <f>SUM('[1]2-3'!$D$79:$F$79)</f>
        <v>224</v>
      </c>
      <c r="G32" s="6">
        <f>SUM('[1]2-3'!$D$80:$F$80)</f>
        <v>193</v>
      </c>
      <c r="H32" s="6">
        <f>SUM('[1]2-3'!$D$83:$F$83)</f>
        <v>209</v>
      </c>
      <c r="I32" s="6">
        <f>SUM('[1]2-3'!$D$84:$F$84)</f>
        <v>171</v>
      </c>
      <c r="J32" s="6">
        <f>SUM('[1]2-3'!$D$87:$F$87)</f>
        <v>206</v>
      </c>
      <c r="K32" s="6">
        <f>SUM('[1]2-3'!$D$88:$F$88)</f>
        <v>165</v>
      </c>
      <c r="L32" s="31">
        <v>184</v>
      </c>
      <c r="M32" s="31">
        <v>151</v>
      </c>
      <c r="N32" s="6">
        <v>171</v>
      </c>
      <c r="O32" s="6">
        <v>150</v>
      </c>
      <c r="P32" s="6">
        <v>154</v>
      </c>
      <c r="Q32" s="6">
        <v>133</v>
      </c>
      <c r="R32" s="6">
        <v>157</v>
      </c>
      <c r="S32" s="6">
        <v>135</v>
      </c>
      <c r="T32" s="7" t="s">
        <v>83</v>
      </c>
      <c r="U32" s="7" t="s">
        <v>80</v>
      </c>
      <c r="V32" s="8" t="s">
        <v>81</v>
      </c>
    </row>
    <row r="33" spans="1:23" s="2" customFormat="1" ht="48" customHeight="1">
      <c r="A33" s="2">
        <v>62</v>
      </c>
      <c r="B33" s="10" t="s">
        <v>84</v>
      </c>
      <c r="C33" s="5" t="s">
        <v>63</v>
      </c>
      <c r="D33" s="6">
        <f>SUM('[1]2-3'!$G$75:$P$75)</f>
        <v>2143</v>
      </c>
      <c r="E33" s="6">
        <f>SUM('[1]2-3'!$G$76:$P$76)</f>
        <v>1518</v>
      </c>
      <c r="F33" s="6">
        <f>SUM('[1]2-3'!$G$79:$P$79)</f>
        <v>2119</v>
      </c>
      <c r="G33" s="6">
        <f>SUM('[1]2-3'!$G$80:$P$80)</f>
        <v>1487</v>
      </c>
      <c r="H33" s="6">
        <f>SUM('[1]2-3'!$G$83:$P$83)</f>
        <v>2075</v>
      </c>
      <c r="I33" s="6">
        <f>SUM('[1]2-3'!$G$84:$P$84)</f>
        <v>1464</v>
      </c>
      <c r="J33" s="6">
        <f>SUM('[1]2-3'!$G$87:$P$87)</f>
        <v>2042</v>
      </c>
      <c r="K33" s="6">
        <f>SUM('[1]2-3'!$G$88:$P$88)</f>
        <v>1465</v>
      </c>
      <c r="L33" s="31">
        <v>2019</v>
      </c>
      <c r="M33" s="31">
        <v>1427</v>
      </c>
      <c r="N33" s="6">
        <v>1964</v>
      </c>
      <c r="O33" s="6">
        <v>1371</v>
      </c>
      <c r="P33" s="6">
        <v>1919</v>
      </c>
      <c r="Q33" s="6">
        <v>1356</v>
      </c>
      <c r="R33" s="6">
        <v>1853</v>
      </c>
      <c r="S33" s="6">
        <v>1305</v>
      </c>
      <c r="T33" s="7" t="s">
        <v>163</v>
      </c>
      <c r="U33" s="7" t="s">
        <v>80</v>
      </c>
      <c r="V33" s="8" t="s">
        <v>81</v>
      </c>
    </row>
    <row r="34" spans="1:23" s="2" customFormat="1" ht="48" customHeight="1">
      <c r="A34" s="2">
        <v>72</v>
      </c>
      <c r="B34" s="10" t="s">
        <v>85</v>
      </c>
      <c r="C34" s="5" t="s">
        <v>63</v>
      </c>
      <c r="D34" s="6">
        <f>SUM('[1]2-3'!$Q$75:$X$75)</f>
        <v>612</v>
      </c>
      <c r="E34" s="6">
        <f>SUM('[1]2-3'!$Q$76:$X$76)</f>
        <v>652</v>
      </c>
      <c r="F34" s="6">
        <f>SUM('[1]2-3'!$Q$79:$X$79)</f>
        <v>621</v>
      </c>
      <c r="G34" s="6">
        <f>SUM('[1]2-3'!$Q$80:$X$80)</f>
        <v>650</v>
      </c>
      <c r="H34" s="6">
        <f>SUM('[1]2-3'!$Q$83:$X$83)</f>
        <v>632</v>
      </c>
      <c r="I34" s="6">
        <f>SUM('[1]2-3'!$Q$84:$X$84)</f>
        <v>660</v>
      </c>
      <c r="J34" s="6">
        <f>SUM('[1]2-3'!$Q$87:$X$87)</f>
        <v>642</v>
      </c>
      <c r="K34" s="6">
        <f>SUM('[1]2-3'!$Q$88:$X$88)</f>
        <v>661</v>
      </c>
      <c r="L34" s="31">
        <v>638</v>
      </c>
      <c r="M34" s="31">
        <v>652</v>
      </c>
      <c r="N34" s="6">
        <v>659</v>
      </c>
      <c r="O34" s="6">
        <v>665</v>
      </c>
      <c r="P34" s="6">
        <v>661</v>
      </c>
      <c r="Q34" s="6">
        <v>653</v>
      </c>
      <c r="R34" s="6">
        <v>676</v>
      </c>
      <c r="S34" s="6">
        <v>655</v>
      </c>
      <c r="T34" s="7" t="s">
        <v>86</v>
      </c>
      <c r="U34" s="7" t="s">
        <v>80</v>
      </c>
      <c r="V34" s="8" t="s">
        <v>81</v>
      </c>
    </row>
    <row r="35" spans="1:23" s="2" customFormat="1" ht="20.149999999999999" customHeight="1">
      <c r="A35" s="2">
        <v>92</v>
      </c>
      <c r="B35" s="4" t="s">
        <v>87</v>
      </c>
      <c r="C35" s="5"/>
      <c r="D35" s="6"/>
      <c r="E35" s="6"/>
      <c r="F35" s="6"/>
      <c r="G35" s="6"/>
      <c r="H35" s="6"/>
      <c r="I35" s="6"/>
      <c r="J35" s="6"/>
      <c r="K35" s="6"/>
      <c r="L35" s="6"/>
      <c r="M35" s="6"/>
      <c r="N35" s="6"/>
      <c r="O35" s="6"/>
      <c r="P35" s="6"/>
      <c r="Q35" s="6"/>
      <c r="R35" s="6"/>
      <c r="S35" s="6"/>
      <c r="T35" s="7"/>
      <c r="U35" s="7"/>
      <c r="V35" s="8"/>
      <c r="W35" s="14"/>
    </row>
    <row r="36" spans="1:23" s="2" customFormat="1" ht="20.149999999999999" customHeight="1">
      <c r="B36" s="9" t="s">
        <v>28</v>
      </c>
      <c r="C36" s="5"/>
      <c r="D36" s="6"/>
      <c r="E36" s="6"/>
      <c r="F36" s="6"/>
      <c r="G36" s="6"/>
      <c r="H36" s="6"/>
      <c r="I36" s="6"/>
      <c r="J36" s="6"/>
      <c r="K36" s="6"/>
      <c r="L36" s="6"/>
      <c r="M36" s="6"/>
      <c r="N36" s="6"/>
      <c r="O36" s="6"/>
      <c r="P36" s="6"/>
      <c r="Q36" s="6"/>
      <c r="R36" s="6"/>
      <c r="S36" s="6"/>
      <c r="T36" s="7"/>
      <c r="U36" s="7"/>
      <c r="V36" s="8"/>
    </row>
    <row r="37" spans="1:23" s="2" customFormat="1" ht="20.149999999999999" customHeight="1">
      <c r="B37" s="10" t="s">
        <v>29</v>
      </c>
      <c r="C37" s="5" t="s">
        <v>63</v>
      </c>
      <c r="D37" s="6">
        <f>SUM('[1]2-5'!$E$109:$O$109)</f>
        <v>454</v>
      </c>
      <c r="E37" s="6">
        <f>SUM('[1]2-5'!$E$110:$O$110)</f>
        <v>347</v>
      </c>
      <c r="F37" s="6">
        <f>SUM('[1]2-5'!$E$113:$O$113)</f>
        <v>475</v>
      </c>
      <c r="G37" s="6">
        <f>SUM('[1]2-5'!$E$114:$O$114)</f>
        <v>353</v>
      </c>
      <c r="H37" s="6">
        <f>SUM('[1]2-5'!$E$116:$O$116)</f>
        <v>480</v>
      </c>
      <c r="I37" s="6">
        <f>SUM('[1]2-5'!$E$117:$O$117)</f>
        <v>370</v>
      </c>
      <c r="J37" s="6">
        <f>SUM('[1]2-5'!$E$119:$O$119)</f>
        <v>492</v>
      </c>
      <c r="K37" s="6">
        <f>SUM('[1]2-5'!$E$120:$O$120)</f>
        <v>396</v>
      </c>
      <c r="L37" s="6">
        <f>SUM('[2]2-5'!$E$122:$O$122)</f>
        <v>495</v>
      </c>
      <c r="M37" s="6">
        <f>SUM('[2]2-5'!$E$123:$O$123)</f>
        <v>414</v>
      </c>
      <c r="N37" s="6">
        <v>779</v>
      </c>
      <c r="O37" s="6">
        <v>402</v>
      </c>
      <c r="P37" s="6">
        <v>520</v>
      </c>
      <c r="Q37" s="6">
        <v>420</v>
      </c>
      <c r="R37" s="6">
        <v>534</v>
      </c>
      <c r="S37" s="6">
        <v>428</v>
      </c>
      <c r="T37" s="7" t="s">
        <v>88</v>
      </c>
      <c r="U37" s="7" t="s">
        <v>80</v>
      </c>
      <c r="V37" s="8" t="s">
        <v>89</v>
      </c>
    </row>
    <row r="38" spans="1:23" s="2" customFormat="1" ht="20.149999999999999" customHeight="1">
      <c r="A38" s="2">
        <v>93</v>
      </c>
      <c r="B38" s="10" t="s">
        <v>90</v>
      </c>
      <c r="C38" s="5" t="s">
        <v>63</v>
      </c>
      <c r="D38" s="6">
        <f>SUM('[1]2-5'!$R$109:$U$109)</f>
        <v>787</v>
      </c>
      <c r="E38" s="6">
        <f>SUM('[1]2-5'!$R$110:$U$110)</f>
        <v>464</v>
      </c>
      <c r="F38" s="6">
        <f>SUM('[1]2-5'!$R$113:$U$113)</f>
        <v>770</v>
      </c>
      <c r="G38" s="6">
        <f>SUM('[1]2-5'!$R$114:$U$114)</f>
        <v>460</v>
      </c>
      <c r="H38" s="6">
        <f>SUM('[1]2-5'!$R$116:$U$116)</f>
        <v>761</v>
      </c>
      <c r="I38" s="6">
        <f>SUM('[1]2-5'!$R$117:$U$117)</f>
        <v>463</v>
      </c>
      <c r="J38" s="6">
        <f>SUM('[1]2-5'!$R$119:$U$119)</f>
        <v>766</v>
      </c>
      <c r="K38" s="6">
        <f>SUM('[1]2-5'!$R$120:$U$120)</f>
        <v>461</v>
      </c>
      <c r="L38" s="6">
        <f>SUM('[2]2-5'!$R$122:$U$122)</f>
        <v>773</v>
      </c>
      <c r="M38" s="6">
        <f>SUM('[2]2-5'!$R$123:$U$123)</f>
        <v>446</v>
      </c>
      <c r="N38" s="6">
        <v>145</v>
      </c>
      <c r="O38" s="6">
        <v>459</v>
      </c>
      <c r="P38" s="6">
        <v>765</v>
      </c>
      <c r="Q38" s="6">
        <v>445</v>
      </c>
      <c r="R38" s="6">
        <v>749</v>
      </c>
      <c r="S38" s="6">
        <v>418</v>
      </c>
      <c r="T38" s="7" t="s">
        <v>91</v>
      </c>
      <c r="U38" s="7" t="s">
        <v>80</v>
      </c>
      <c r="V38" s="8" t="s">
        <v>89</v>
      </c>
    </row>
    <row r="39" spans="1:23" s="2" customFormat="1" ht="38.25" customHeight="1">
      <c r="A39" s="2">
        <v>94</v>
      </c>
      <c r="B39" s="10" t="s">
        <v>34</v>
      </c>
      <c r="C39" s="5" t="s">
        <v>63</v>
      </c>
      <c r="D39" s="6">
        <f>SUM('[1]2-5'!$V$109:$AA$109)</f>
        <v>1507</v>
      </c>
      <c r="E39" s="6">
        <f>SUM('[1]2-5'!$V$110:$AA$110)</f>
        <v>1314</v>
      </c>
      <c r="F39" s="6">
        <f>SUM('[1]2-5'!$V$113:$AA$113)</f>
        <v>1488</v>
      </c>
      <c r="G39" s="6">
        <f>SUM('[1]2-5'!$V$114:$AA$114)</f>
        <v>1280</v>
      </c>
      <c r="H39" s="6">
        <f>SUM('[1]2-5'!$V$116:$AA$116)</f>
        <v>1459</v>
      </c>
      <c r="I39" s="6">
        <f>SUM('[1]2-5'!$V$117:$AA$117)</f>
        <v>1250</v>
      </c>
      <c r="J39" s="6">
        <f>SUM('[1]2-5'!$V$119:$AA$119)</f>
        <v>1419</v>
      </c>
      <c r="K39" s="6">
        <f>SUM('[1]2-5'!$V$120:$AA$120)</f>
        <v>1230</v>
      </c>
      <c r="L39" s="6">
        <f>SUM('[2]2-5'!$V$122:$AA$122)</f>
        <v>1382</v>
      </c>
      <c r="M39" s="6">
        <f>SUM('[2]2-5'!$V$123:$AA$123)</f>
        <v>1181</v>
      </c>
      <c r="N39" s="6">
        <v>634</v>
      </c>
      <c r="O39" s="6">
        <v>312</v>
      </c>
      <c r="P39" s="6">
        <v>1288</v>
      </c>
      <c r="Q39" s="6">
        <v>1111</v>
      </c>
      <c r="R39" s="6">
        <v>1239</v>
      </c>
      <c r="S39" s="6">
        <v>1084</v>
      </c>
      <c r="T39" s="7" t="s">
        <v>92</v>
      </c>
      <c r="U39" s="7" t="s">
        <v>80</v>
      </c>
      <c r="V39" s="8" t="s">
        <v>89</v>
      </c>
    </row>
    <row r="40" spans="1:23" s="2" customFormat="1" ht="33" customHeight="1">
      <c r="A40" s="2">
        <v>101</v>
      </c>
      <c r="B40" s="10" t="s">
        <v>93</v>
      </c>
      <c r="C40" s="5" t="s">
        <v>63</v>
      </c>
      <c r="D40" s="6">
        <f>SUM('[1]2-5'!$AB$109)</f>
        <v>0</v>
      </c>
      <c r="E40" s="6">
        <f>SUM('[1]2-5'!$AB$110)</f>
        <v>2</v>
      </c>
      <c r="F40" s="6">
        <f>SUM('[1]2-5'!$AB$113)</f>
        <v>0</v>
      </c>
      <c r="G40" s="6">
        <f>SUM('[1]2-5'!$AB$114)</f>
        <v>2</v>
      </c>
      <c r="H40" s="6">
        <f>SUM('[1]2-5'!$AB$116)</f>
        <v>0</v>
      </c>
      <c r="I40" s="6">
        <f>SUM('[1]2-5'!$AB$117)</f>
        <v>3</v>
      </c>
      <c r="J40" s="6">
        <f>SUM('[1]2-5'!$AB$119)</f>
        <v>0</v>
      </c>
      <c r="K40" s="6">
        <f>SUM('[1]2-5'!$AB$120)</f>
        <v>3</v>
      </c>
      <c r="L40" s="6">
        <f>'[2]2-5'!$AB$122</f>
        <v>0</v>
      </c>
      <c r="M40" s="6">
        <f>'[2]2-5'!$AB$123</f>
        <v>3</v>
      </c>
      <c r="N40" s="6"/>
      <c r="O40" s="6">
        <v>3</v>
      </c>
      <c r="P40" s="6" t="s">
        <v>162</v>
      </c>
      <c r="Q40" s="6">
        <v>2</v>
      </c>
      <c r="R40" s="6" t="s">
        <v>162</v>
      </c>
      <c r="S40" s="6">
        <v>0</v>
      </c>
      <c r="T40" s="7" t="s">
        <v>94</v>
      </c>
      <c r="U40" s="7" t="s">
        <v>80</v>
      </c>
      <c r="V40" s="8" t="s">
        <v>89</v>
      </c>
    </row>
    <row r="41" spans="1:23" s="2" customFormat="1" ht="33" customHeight="1">
      <c r="A41" s="2">
        <v>102</v>
      </c>
      <c r="B41" s="10" t="s">
        <v>95</v>
      </c>
      <c r="C41" s="5" t="s">
        <v>63</v>
      </c>
      <c r="D41" s="6">
        <f>SUM('[1]2-5'!$AC$109)</f>
        <v>7</v>
      </c>
      <c r="E41" s="6">
        <f>SUM('[1]2-5'!$AC$110)</f>
        <v>43</v>
      </c>
      <c r="F41" s="6">
        <f>SUM('[1]2-5'!$AC$113)</f>
        <v>7</v>
      </c>
      <c r="G41" s="6">
        <f>SUM('[1]2-5'!$AC$114)</f>
        <v>42</v>
      </c>
      <c r="H41" s="6">
        <f>SUM('[1]2-5'!$AC$116)</f>
        <v>7</v>
      </c>
      <c r="I41" s="6">
        <f>SUM('[1]2-5'!$AC$117)</f>
        <v>38</v>
      </c>
      <c r="J41" s="6">
        <f>SUM('[1]2-5'!$AC$119)</f>
        <v>7</v>
      </c>
      <c r="K41" s="6">
        <f>SUM('[1]2-5'!$AC$120)</f>
        <v>36</v>
      </c>
      <c r="L41" s="6">
        <f>'[2]2-5'!$AC$122</f>
        <v>7</v>
      </c>
      <c r="M41" s="6">
        <f>'[2]2-5'!$AC$123</f>
        <v>35</v>
      </c>
      <c r="N41" s="6">
        <v>7</v>
      </c>
      <c r="O41" s="6">
        <v>34</v>
      </c>
      <c r="P41" s="6">
        <v>7</v>
      </c>
      <c r="Q41" s="6">
        <v>31</v>
      </c>
      <c r="R41" s="6">
        <v>7</v>
      </c>
      <c r="S41" s="6">
        <v>28</v>
      </c>
      <c r="T41" s="7" t="s">
        <v>96</v>
      </c>
      <c r="U41" s="7" t="s">
        <v>80</v>
      </c>
      <c r="V41" s="8" t="s">
        <v>89</v>
      </c>
    </row>
    <row r="42" spans="1:23" s="2" customFormat="1" ht="20.149999999999999" customHeight="1">
      <c r="A42" s="2">
        <v>80</v>
      </c>
      <c r="B42" s="4" t="s">
        <v>97</v>
      </c>
      <c r="C42" s="5" t="s">
        <v>15</v>
      </c>
      <c r="D42" s="6">
        <v>16</v>
      </c>
      <c r="E42" s="6">
        <v>11</v>
      </c>
      <c r="F42" s="6">
        <v>12</v>
      </c>
      <c r="G42" s="6">
        <v>16</v>
      </c>
      <c r="H42" s="6">
        <v>13</v>
      </c>
      <c r="I42" s="6">
        <v>8</v>
      </c>
      <c r="J42" s="6">
        <v>14</v>
      </c>
      <c r="K42" s="6">
        <v>10</v>
      </c>
      <c r="L42" s="6">
        <v>7</v>
      </c>
      <c r="M42" s="6">
        <v>13</v>
      </c>
      <c r="N42" s="6">
        <v>10</v>
      </c>
      <c r="O42" s="6">
        <v>8</v>
      </c>
      <c r="P42" s="6">
        <v>6</v>
      </c>
      <c r="Q42" s="6">
        <v>8</v>
      </c>
      <c r="R42" s="6">
        <v>8</v>
      </c>
      <c r="S42" s="6">
        <v>4</v>
      </c>
      <c r="T42" s="7" t="s">
        <v>98</v>
      </c>
      <c r="U42" s="7" t="s">
        <v>80</v>
      </c>
      <c r="V42" s="8" t="s">
        <v>99</v>
      </c>
    </row>
    <row r="43" spans="1:23" s="2" customFormat="1" ht="20.149999999999999" customHeight="1">
      <c r="A43" s="2">
        <v>81</v>
      </c>
      <c r="B43" s="4" t="s">
        <v>100</v>
      </c>
      <c r="C43" s="5" t="s">
        <v>15</v>
      </c>
      <c r="D43" s="6">
        <v>48</v>
      </c>
      <c r="E43" s="6">
        <v>49</v>
      </c>
      <c r="F43" s="6">
        <v>32</v>
      </c>
      <c r="G43" s="6">
        <v>23</v>
      </c>
      <c r="H43" s="6">
        <v>43</v>
      </c>
      <c r="I43" s="6">
        <v>29</v>
      </c>
      <c r="J43" s="6">
        <v>44</v>
      </c>
      <c r="K43" s="6">
        <v>28</v>
      </c>
      <c r="L43" s="6">
        <v>58</v>
      </c>
      <c r="M43" s="6">
        <v>39</v>
      </c>
      <c r="N43" s="6">
        <v>58</v>
      </c>
      <c r="O43" s="6">
        <v>39</v>
      </c>
      <c r="P43" s="6">
        <v>54</v>
      </c>
      <c r="Q43" s="6">
        <v>39</v>
      </c>
      <c r="R43" s="6">
        <v>54</v>
      </c>
      <c r="S43" s="6">
        <v>39</v>
      </c>
      <c r="T43" s="7" t="s">
        <v>101</v>
      </c>
      <c r="U43" s="7" t="s">
        <v>80</v>
      </c>
      <c r="V43" s="8" t="s">
        <v>99</v>
      </c>
    </row>
    <row r="44" spans="1:23" s="2" customFormat="1" ht="20.149999999999999" customHeight="1">
      <c r="A44" s="2">
        <v>82</v>
      </c>
      <c r="B44" s="4" t="s">
        <v>102</v>
      </c>
      <c r="C44" s="5" t="s">
        <v>15</v>
      </c>
      <c r="D44" s="6">
        <v>81</v>
      </c>
      <c r="E44" s="6">
        <v>82</v>
      </c>
      <c r="F44" s="6">
        <v>94</v>
      </c>
      <c r="G44" s="6">
        <v>69</v>
      </c>
      <c r="H44" s="6">
        <v>66</v>
      </c>
      <c r="I44" s="6">
        <v>80</v>
      </c>
      <c r="J44" s="6">
        <v>82</v>
      </c>
      <c r="K44" s="6">
        <v>95</v>
      </c>
      <c r="L44" s="6">
        <v>63</v>
      </c>
      <c r="M44" s="6">
        <v>61</v>
      </c>
      <c r="N44" s="6">
        <v>63</v>
      </c>
      <c r="O44" s="6">
        <v>65</v>
      </c>
      <c r="P44" s="6">
        <v>57</v>
      </c>
      <c r="Q44" s="6">
        <v>58</v>
      </c>
      <c r="R44" s="6">
        <v>75</v>
      </c>
      <c r="S44" s="6">
        <v>61</v>
      </c>
      <c r="T44" s="7" t="s">
        <v>103</v>
      </c>
      <c r="U44" s="7" t="s">
        <v>80</v>
      </c>
      <c r="V44" s="8" t="s">
        <v>99</v>
      </c>
    </row>
    <row r="45" spans="1:23" s="2" customFormat="1" ht="20.149999999999999" customHeight="1">
      <c r="A45" s="2">
        <v>83</v>
      </c>
      <c r="B45" s="4" t="s">
        <v>104</v>
      </c>
      <c r="C45" s="5" t="s">
        <v>15</v>
      </c>
      <c r="D45" s="6">
        <v>110</v>
      </c>
      <c r="E45" s="6">
        <v>116</v>
      </c>
      <c r="F45" s="6">
        <v>90</v>
      </c>
      <c r="G45" s="6">
        <v>111</v>
      </c>
      <c r="H45" s="6">
        <v>84</v>
      </c>
      <c r="I45" s="6">
        <v>94</v>
      </c>
      <c r="J45" s="6">
        <v>78</v>
      </c>
      <c r="K45" s="6">
        <v>81</v>
      </c>
      <c r="L45" s="6">
        <v>61</v>
      </c>
      <c r="M45" s="6">
        <v>96</v>
      </c>
      <c r="N45" s="6">
        <v>66</v>
      </c>
      <c r="O45" s="6">
        <v>81</v>
      </c>
      <c r="P45" s="6">
        <v>69</v>
      </c>
      <c r="Q45" s="6">
        <v>71</v>
      </c>
      <c r="R45" s="6">
        <v>83</v>
      </c>
      <c r="S45" s="6">
        <v>83</v>
      </c>
      <c r="T45" s="7" t="s">
        <v>105</v>
      </c>
      <c r="U45" s="7" t="s">
        <v>106</v>
      </c>
      <c r="V45" s="8" t="s">
        <v>99</v>
      </c>
    </row>
    <row r="46" spans="1:23" s="2" customFormat="1" ht="20.149999999999999" customHeight="1">
      <c r="A46" s="2">
        <v>87</v>
      </c>
      <c r="B46" s="4" t="s">
        <v>107</v>
      </c>
      <c r="C46" s="5" t="s">
        <v>15</v>
      </c>
      <c r="D46" s="6">
        <v>2755</v>
      </c>
      <c r="E46" s="6">
        <v>2170</v>
      </c>
      <c r="F46" s="6">
        <v>2740</v>
      </c>
      <c r="G46" s="6">
        <v>2137</v>
      </c>
      <c r="H46" s="6">
        <v>2707</v>
      </c>
      <c r="I46" s="6">
        <v>2124</v>
      </c>
      <c r="J46" s="6">
        <v>2684</v>
      </c>
      <c r="K46" s="6">
        <v>2126</v>
      </c>
      <c r="L46" s="6">
        <v>2657</v>
      </c>
      <c r="M46" s="6">
        <v>2079</v>
      </c>
      <c r="N46" s="6">
        <f>SUM(N48:N51)</f>
        <v>2789</v>
      </c>
      <c r="O46" s="6">
        <f>SUM(O48:O51)</f>
        <v>2186</v>
      </c>
      <c r="P46" s="6">
        <f>SUM(P48+P49+P50+P51)</f>
        <v>2734</v>
      </c>
      <c r="Q46" s="6">
        <f>SUM(Q48+Q49+Q50+Q51)</f>
        <v>2142</v>
      </c>
      <c r="R46" s="6">
        <f>SUM(R48+R49+R50+R51)</f>
        <v>2529</v>
      </c>
      <c r="S46" s="6">
        <f>SUM(S48+S49+S50+S51)</f>
        <v>1960</v>
      </c>
      <c r="T46" s="7" t="s">
        <v>108</v>
      </c>
      <c r="U46" s="7" t="s">
        <v>80</v>
      </c>
      <c r="V46" s="8" t="s">
        <v>89</v>
      </c>
    </row>
    <row r="47" spans="1:23" s="2" customFormat="1" ht="20.149999999999999" customHeight="1">
      <c r="B47" s="9" t="s">
        <v>109</v>
      </c>
      <c r="C47" s="5"/>
      <c r="D47" s="6"/>
      <c r="E47" s="6"/>
      <c r="F47" s="6"/>
      <c r="G47" s="6"/>
      <c r="H47" s="6"/>
      <c r="I47" s="6"/>
      <c r="J47" s="6"/>
      <c r="K47" s="6"/>
      <c r="L47" s="6"/>
      <c r="M47" s="6"/>
      <c r="N47" s="6"/>
      <c r="O47" s="6"/>
      <c r="P47" s="6"/>
      <c r="Q47" s="6"/>
      <c r="R47" s="6"/>
      <c r="S47" s="6"/>
      <c r="T47" s="7"/>
      <c r="U47" s="7"/>
      <c r="V47" s="8"/>
    </row>
    <row r="48" spans="1:23" s="2" customFormat="1" ht="20.149999999999999" customHeight="1">
      <c r="A48" s="2">
        <v>88</v>
      </c>
      <c r="B48" s="10" t="s">
        <v>110</v>
      </c>
      <c r="C48" s="5" t="s">
        <v>15</v>
      </c>
      <c r="D48" s="6">
        <v>788</v>
      </c>
      <c r="E48" s="6">
        <v>432</v>
      </c>
      <c r="F48" s="6">
        <v>788</v>
      </c>
      <c r="G48" s="6">
        <v>437</v>
      </c>
      <c r="H48" s="6">
        <v>781</v>
      </c>
      <c r="I48" s="6">
        <v>433</v>
      </c>
      <c r="J48" s="6">
        <v>780</v>
      </c>
      <c r="K48" s="6">
        <v>437</v>
      </c>
      <c r="L48" s="6">
        <v>784</v>
      </c>
      <c r="M48" s="6">
        <v>435</v>
      </c>
      <c r="N48" s="6">
        <v>948</v>
      </c>
      <c r="O48" s="6">
        <v>573</v>
      </c>
      <c r="P48" s="6">
        <v>927</v>
      </c>
      <c r="Q48" s="6">
        <v>561</v>
      </c>
      <c r="R48" s="6">
        <v>757</v>
      </c>
      <c r="S48" s="6">
        <v>418</v>
      </c>
      <c r="T48" s="7" t="s">
        <v>111</v>
      </c>
      <c r="U48" s="7" t="s">
        <v>80</v>
      </c>
      <c r="V48" s="8" t="s">
        <v>112</v>
      </c>
    </row>
    <row r="49" spans="1:22" s="2" customFormat="1" ht="20.149999999999999" customHeight="1">
      <c r="A49" s="2">
        <v>89</v>
      </c>
      <c r="B49" s="10" t="s">
        <v>113</v>
      </c>
      <c r="C49" s="5" t="s">
        <v>15</v>
      </c>
      <c r="D49" s="6">
        <v>1528</v>
      </c>
      <c r="E49" s="6">
        <v>1135</v>
      </c>
      <c r="F49" s="6">
        <v>1490</v>
      </c>
      <c r="G49" s="6">
        <v>1099</v>
      </c>
      <c r="H49" s="6">
        <v>1459</v>
      </c>
      <c r="I49" s="6">
        <v>1083</v>
      </c>
      <c r="J49" s="6">
        <v>1433</v>
      </c>
      <c r="K49" s="6">
        <v>1056</v>
      </c>
      <c r="L49" s="6">
        <v>1392</v>
      </c>
      <c r="M49" s="6">
        <v>1008</v>
      </c>
      <c r="N49" s="6">
        <v>1360</v>
      </c>
      <c r="O49" s="6">
        <v>984</v>
      </c>
      <c r="P49" s="6">
        <v>1331</v>
      </c>
      <c r="Q49" s="6">
        <v>954</v>
      </c>
      <c r="R49" s="6">
        <v>1302</v>
      </c>
      <c r="S49" s="6">
        <v>918</v>
      </c>
      <c r="T49" s="7" t="s">
        <v>114</v>
      </c>
      <c r="U49" s="7" t="s">
        <v>80</v>
      </c>
      <c r="V49" s="8" t="s">
        <v>112</v>
      </c>
    </row>
    <row r="50" spans="1:22" s="2" customFormat="1" ht="20.149999999999999" customHeight="1">
      <c r="A50" s="2">
        <v>90</v>
      </c>
      <c r="B50" s="10" t="s">
        <v>115</v>
      </c>
      <c r="C50" s="5" t="s">
        <v>15</v>
      </c>
      <c r="D50" s="6">
        <v>161</v>
      </c>
      <c r="E50" s="6">
        <v>430</v>
      </c>
      <c r="F50" s="6">
        <v>161</v>
      </c>
      <c r="G50" s="6">
        <v>428</v>
      </c>
      <c r="H50" s="6">
        <v>158</v>
      </c>
      <c r="I50" s="6">
        <v>424</v>
      </c>
      <c r="J50" s="6">
        <v>162</v>
      </c>
      <c r="K50" s="6">
        <v>436</v>
      </c>
      <c r="L50" s="6">
        <v>167</v>
      </c>
      <c r="M50" s="6">
        <v>436</v>
      </c>
      <c r="N50" s="6">
        <v>161</v>
      </c>
      <c r="O50" s="6">
        <v>430</v>
      </c>
      <c r="P50" s="6">
        <v>318</v>
      </c>
      <c r="Q50" s="6">
        <v>205</v>
      </c>
      <c r="R50" s="6">
        <v>158</v>
      </c>
      <c r="S50" s="6">
        <v>426</v>
      </c>
      <c r="T50" s="7" t="s">
        <v>116</v>
      </c>
      <c r="U50" s="7" t="s">
        <v>80</v>
      </c>
      <c r="V50" s="8" t="s">
        <v>112</v>
      </c>
    </row>
    <row r="51" spans="1:22" s="2" customFormat="1" ht="20.149999999999999" customHeight="1">
      <c r="A51" s="2">
        <v>91</v>
      </c>
      <c r="B51" s="10" t="s">
        <v>117</v>
      </c>
      <c r="C51" s="5" t="s">
        <v>15</v>
      </c>
      <c r="D51" s="6">
        <v>278</v>
      </c>
      <c r="E51" s="6">
        <v>173</v>
      </c>
      <c r="F51" s="6">
        <v>301</v>
      </c>
      <c r="G51" s="6">
        <v>173</v>
      </c>
      <c r="H51" s="6">
        <v>309</v>
      </c>
      <c r="I51" s="6">
        <v>184</v>
      </c>
      <c r="J51" s="6">
        <v>309</v>
      </c>
      <c r="K51" s="6">
        <v>197</v>
      </c>
      <c r="L51" s="6">
        <v>314</v>
      </c>
      <c r="M51" s="6">
        <v>200</v>
      </c>
      <c r="N51" s="6">
        <v>320</v>
      </c>
      <c r="O51" s="6">
        <v>199</v>
      </c>
      <c r="P51" s="6">
        <v>158</v>
      </c>
      <c r="Q51" s="6">
        <v>422</v>
      </c>
      <c r="R51" s="6">
        <v>312</v>
      </c>
      <c r="S51" s="6">
        <v>198</v>
      </c>
      <c r="T51" s="7" t="s">
        <v>118</v>
      </c>
      <c r="U51" s="7" t="s">
        <v>80</v>
      </c>
      <c r="V51" s="8" t="s">
        <v>112</v>
      </c>
    </row>
    <row r="52" spans="1:22" s="2" customFormat="1" ht="20.149999999999999" customHeight="1">
      <c r="A52" s="2">
        <v>84</v>
      </c>
      <c r="B52" s="4" t="s">
        <v>119</v>
      </c>
      <c r="C52" s="5" t="s">
        <v>15</v>
      </c>
      <c r="D52" s="6">
        <f>D53+D54</f>
        <v>3</v>
      </c>
      <c r="E52" s="6">
        <f t="shared" ref="E52:M52" si="2">E53+E54</f>
        <v>10</v>
      </c>
      <c r="F52" s="6">
        <f t="shared" si="2"/>
        <v>3</v>
      </c>
      <c r="G52" s="6">
        <f t="shared" si="2"/>
        <v>10</v>
      </c>
      <c r="H52" s="6">
        <f t="shared" si="2"/>
        <v>3</v>
      </c>
      <c r="I52" s="6">
        <f t="shared" si="2"/>
        <v>9</v>
      </c>
      <c r="J52" s="6">
        <f t="shared" si="2"/>
        <v>3</v>
      </c>
      <c r="K52" s="6">
        <f t="shared" si="2"/>
        <v>12</v>
      </c>
      <c r="L52" s="6">
        <f t="shared" si="2"/>
        <v>3</v>
      </c>
      <c r="M52" s="6">
        <f t="shared" si="2"/>
        <v>11</v>
      </c>
      <c r="N52" s="6"/>
      <c r="O52" s="6"/>
      <c r="P52" s="6"/>
      <c r="Q52" s="6"/>
      <c r="R52" s="6"/>
      <c r="S52" s="6"/>
      <c r="T52" s="7" t="s">
        <v>120</v>
      </c>
      <c r="U52" s="7" t="s">
        <v>106</v>
      </c>
      <c r="V52" s="2" t="s">
        <v>121</v>
      </c>
    </row>
    <row r="53" spans="1:22" s="2" customFormat="1" ht="30" customHeight="1">
      <c r="A53" s="2">
        <v>85</v>
      </c>
      <c r="B53" s="9" t="s">
        <v>122</v>
      </c>
      <c r="C53" s="5" t="s">
        <v>15</v>
      </c>
      <c r="D53" s="6">
        <v>0</v>
      </c>
      <c r="E53" s="6">
        <v>6</v>
      </c>
      <c r="F53" s="6">
        <v>0</v>
      </c>
      <c r="G53" s="6">
        <v>6</v>
      </c>
      <c r="H53" s="6">
        <v>0</v>
      </c>
      <c r="I53" s="6">
        <v>6</v>
      </c>
      <c r="J53" s="6">
        <v>0</v>
      </c>
      <c r="K53" s="6">
        <v>6</v>
      </c>
      <c r="L53" s="6">
        <v>0</v>
      </c>
      <c r="M53" s="6">
        <v>6</v>
      </c>
      <c r="N53" s="6">
        <v>0</v>
      </c>
      <c r="O53" s="6">
        <v>6</v>
      </c>
      <c r="P53" s="6">
        <v>1</v>
      </c>
      <c r="Q53" s="6">
        <v>7</v>
      </c>
      <c r="R53" s="6">
        <v>1</v>
      </c>
      <c r="S53" s="6">
        <v>8</v>
      </c>
      <c r="T53" s="7" t="s">
        <v>123</v>
      </c>
      <c r="U53" s="7" t="s">
        <v>106</v>
      </c>
      <c r="V53" s="2" t="s">
        <v>121</v>
      </c>
    </row>
    <row r="54" spans="1:22" s="2" customFormat="1" ht="30" customHeight="1">
      <c r="A54" s="2">
        <v>86</v>
      </c>
      <c r="B54" s="9" t="s">
        <v>124</v>
      </c>
      <c r="C54" s="5" t="s">
        <v>15</v>
      </c>
      <c r="D54" s="6">
        <v>3</v>
      </c>
      <c r="E54" s="6">
        <v>4</v>
      </c>
      <c r="F54" s="6">
        <v>3</v>
      </c>
      <c r="G54" s="6">
        <v>4</v>
      </c>
      <c r="H54" s="6">
        <v>3</v>
      </c>
      <c r="I54" s="6">
        <v>3</v>
      </c>
      <c r="J54" s="6">
        <v>3</v>
      </c>
      <c r="K54" s="6">
        <v>6</v>
      </c>
      <c r="L54" s="6">
        <v>3</v>
      </c>
      <c r="M54" s="6">
        <v>5</v>
      </c>
      <c r="N54" s="6">
        <v>3</v>
      </c>
      <c r="O54" s="6">
        <v>5</v>
      </c>
      <c r="P54" s="6">
        <v>4</v>
      </c>
      <c r="Q54" s="6">
        <v>5</v>
      </c>
      <c r="R54" s="6">
        <v>4</v>
      </c>
      <c r="S54" s="6">
        <v>7</v>
      </c>
      <c r="T54" s="7" t="s">
        <v>125</v>
      </c>
      <c r="U54" s="7" t="s">
        <v>106</v>
      </c>
      <c r="V54" s="2" t="s">
        <v>121</v>
      </c>
    </row>
    <row r="55" spans="1:22" s="2" customFormat="1" ht="25" customHeight="1">
      <c r="B55" s="12" t="s">
        <v>126</v>
      </c>
      <c r="C55" s="13"/>
      <c r="D55" s="13"/>
      <c r="E55" s="13"/>
      <c r="F55" s="13"/>
      <c r="G55" s="13"/>
      <c r="H55" s="13"/>
      <c r="I55" s="13"/>
      <c r="J55" s="13"/>
      <c r="K55" s="13"/>
      <c r="L55" s="13"/>
      <c r="M55" s="13"/>
      <c r="N55" s="13"/>
      <c r="O55" s="13"/>
      <c r="P55" s="13"/>
      <c r="Q55" s="13"/>
      <c r="R55" s="13"/>
      <c r="S55" s="13"/>
      <c r="T55" s="13"/>
      <c r="U55" s="29"/>
    </row>
    <row r="56" spans="1:22" s="2" customFormat="1">
      <c r="B56" s="4" t="s">
        <v>127</v>
      </c>
      <c r="C56" s="5"/>
      <c r="D56" s="6">
        <f>D57+D58</f>
        <v>104</v>
      </c>
      <c r="E56" s="6">
        <f t="shared" ref="E56:M56" si="3">E57+E58</f>
        <v>115</v>
      </c>
      <c r="F56" s="6">
        <f t="shared" si="3"/>
        <v>107</v>
      </c>
      <c r="G56" s="6">
        <f t="shared" si="3"/>
        <v>108</v>
      </c>
      <c r="H56" s="6">
        <f t="shared" si="3"/>
        <v>108</v>
      </c>
      <c r="I56" s="6">
        <f t="shared" si="3"/>
        <v>95</v>
      </c>
      <c r="J56" s="6">
        <f t="shared" si="3"/>
        <v>106</v>
      </c>
      <c r="K56" s="6">
        <f t="shared" si="3"/>
        <v>94</v>
      </c>
      <c r="L56" s="6">
        <f t="shared" si="3"/>
        <v>91</v>
      </c>
      <c r="M56" s="6">
        <f t="shared" si="3"/>
        <v>88</v>
      </c>
      <c r="N56" s="6">
        <v>85</v>
      </c>
      <c r="O56" s="6">
        <v>81</v>
      </c>
      <c r="P56" s="6">
        <v>82</v>
      </c>
      <c r="Q56" s="6">
        <v>80</v>
      </c>
      <c r="R56" s="6">
        <v>78</v>
      </c>
      <c r="S56" s="6">
        <v>81</v>
      </c>
      <c r="T56" s="7"/>
      <c r="U56" s="7"/>
      <c r="V56" s="8"/>
    </row>
    <row r="57" spans="1:22" s="2" customFormat="1">
      <c r="B57" s="9" t="s">
        <v>128</v>
      </c>
      <c r="C57" s="5" t="s">
        <v>15</v>
      </c>
      <c r="D57" s="6">
        <v>67</v>
      </c>
      <c r="E57" s="6">
        <v>70</v>
      </c>
      <c r="F57" s="6">
        <v>63</v>
      </c>
      <c r="G57" s="6">
        <v>66</v>
      </c>
      <c r="H57" s="6">
        <v>61</v>
      </c>
      <c r="I57" s="6">
        <v>63</v>
      </c>
      <c r="J57" s="6">
        <v>70</v>
      </c>
      <c r="K57" s="6">
        <v>66</v>
      </c>
      <c r="L57" s="6">
        <v>61</v>
      </c>
      <c r="M57" s="6">
        <v>62</v>
      </c>
      <c r="N57" s="6">
        <v>65</v>
      </c>
      <c r="O57" s="6">
        <v>61</v>
      </c>
      <c r="P57" s="6">
        <v>57</v>
      </c>
      <c r="Q57" s="6">
        <v>52</v>
      </c>
      <c r="R57" s="6">
        <v>58</v>
      </c>
      <c r="S57" s="6">
        <v>46</v>
      </c>
      <c r="T57" s="7" t="s">
        <v>129</v>
      </c>
      <c r="U57" s="7" t="s">
        <v>130</v>
      </c>
      <c r="V57" s="11" t="s">
        <v>131</v>
      </c>
    </row>
    <row r="58" spans="1:22" s="2" customFormat="1">
      <c r="B58" s="9" t="s">
        <v>132</v>
      </c>
      <c r="C58" s="5" t="s">
        <v>15</v>
      </c>
      <c r="D58" s="6">
        <v>37</v>
      </c>
      <c r="E58" s="6">
        <v>45</v>
      </c>
      <c r="F58" s="6">
        <v>44</v>
      </c>
      <c r="G58" s="6">
        <v>42</v>
      </c>
      <c r="H58" s="6">
        <v>47</v>
      </c>
      <c r="I58" s="6">
        <v>32</v>
      </c>
      <c r="J58" s="6">
        <v>36</v>
      </c>
      <c r="K58" s="6">
        <v>28</v>
      </c>
      <c r="L58" s="6">
        <v>30</v>
      </c>
      <c r="M58" s="6">
        <v>26</v>
      </c>
      <c r="N58" s="6">
        <v>20</v>
      </c>
      <c r="O58" s="6">
        <v>20</v>
      </c>
      <c r="P58" s="6">
        <v>25</v>
      </c>
      <c r="Q58" s="6">
        <v>28</v>
      </c>
      <c r="R58" s="6">
        <v>20</v>
      </c>
      <c r="S58" s="6">
        <v>35</v>
      </c>
      <c r="T58" s="7" t="s">
        <v>133</v>
      </c>
      <c r="U58" s="7" t="s">
        <v>130</v>
      </c>
      <c r="V58" s="8" t="s">
        <v>134</v>
      </c>
    </row>
    <row r="59" spans="1:22" s="2" customFormat="1">
      <c r="B59" s="4" t="s">
        <v>135</v>
      </c>
      <c r="C59" s="5"/>
      <c r="D59" s="6">
        <f>D60+D61</f>
        <v>14</v>
      </c>
      <c r="E59" s="6">
        <f t="shared" ref="E59:M59" si="4">E60+E61</f>
        <v>15</v>
      </c>
      <c r="F59" s="6">
        <f t="shared" si="4"/>
        <v>13</v>
      </c>
      <c r="G59" s="6">
        <f t="shared" si="4"/>
        <v>16</v>
      </c>
      <c r="H59" s="6">
        <f t="shared" si="4"/>
        <v>14</v>
      </c>
      <c r="I59" s="6">
        <f t="shared" si="4"/>
        <v>15</v>
      </c>
      <c r="J59" s="6">
        <f t="shared" si="4"/>
        <v>14</v>
      </c>
      <c r="K59" s="6">
        <f t="shared" si="4"/>
        <v>17</v>
      </c>
      <c r="L59" s="6">
        <f t="shared" si="4"/>
        <v>13</v>
      </c>
      <c r="M59" s="6">
        <f t="shared" si="4"/>
        <v>19</v>
      </c>
      <c r="N59" s="6">
        <v>13</v>
      </c>
      <c r="O59" s="6">
        <v>19</v>
      </c>
      <c r="P59" s="6">
        <v>14</v>
      </c>
      <c r="Q59" s="6">
        <v>17</v>
      </c>
      <c r="R59" s="6">
        <v>16</v>
      </c>
      <c r="S59" s="6">
        <v>16</v>
      </c>
      <c r="T59" s="7"/>
      <c r="U59" s="7"/>
      <c r="V59" s="8"/>
    </row>
    <row r="60" spans="1:22" s="2" customFormat="1" ht="69" customHeight="1">
      <c r="B60" s="9" t="s">
        <v>128</v>
      </c>
      <c r="C60" s="5" t="s">
        <v>15</v>
      </c>
      <c r="D60" s="6">
        <v>10</v>
      </c>
      <c r="E60" s="6">
        <v>11</v>
      </c>
      <c r="F60" s="6">
        <v>9</v>
      </c>
      <c r="G60" s="6">
        <v>11</v>
      </c>
      <c r="H60" s="6">
        <v>10</v>
      </c>
      <c r="I60" s="6">
        <v>10</v>
      </c>
      <c r="J60" s="6">
        <v>10</v>
      </c>
      <c r="K60" s="6">
        <v>12</v>
      </c>
      <c r="L60" s="6">
        <v>9</v>
      </c>
      <c r="M60" s="6">
        <v>14</v>
      </c>
      <c r="N60" s="6">
        <v>9</v>
      </c>
      <c r="O60" s="6">
        <v>14</v>
      </c>
      <c r="P60" s="6">
        <v>9</v>
      </c>
      <c r="Q60" s="6">
        <v>13</v>
      </c>
      <c r="R60" s="6">
        <v>10</v>
      </c>
      <c r="S60" s="6">
        <v>12</v>
      </c>
      <c r="T60" s="7" t="s">
        <v>136</v>
      </c>
      <c r="U60" s="7" t="s">
        <v>130</v>
      </c>
      <c r="V60" s="11" t="s">
        <v>131</v>
      </c>
    </row>
    <row r="61" spans="1:22" s="2" customFormat="1" ht="69" customHeight="1">
      <c r="B61" s="9" t="s">
        <v>132</v>
      </c>
      <c r="C61" s="5" t="s">
        <v>15</v>
      </c>
      <c r="D61" s="6">
        <v>4</v>
      </c>
      <c r="E61" s="6">
        <v>4</v>
      </c>
      <c r="F61" s="6">
        <v>4</v>
      </c>
      <c r="G61" s="6">
        <v>5</v>
      </c>
      <c r="H61" s="6">
        <v>4</v>
      </c>
      <c r="I61" s="6">
        <v>5</v>
      </c>
      <c r="J61" s="6">
        <v>4</v>
      </c>
      <c r="K61" s="6">
        <v>5</v>
      </c>
      <c r="L61" s="6">
        <v>4</v>
      </c>
      <c r="M61" s="6">
        <v>5</v>
      </c>
      <c r="N61" s="6">
        <v>4</v>
      </c>
      <c r="O61" s="6">
        <v>5</v>
      </c>
      <c r="P61" s="6">
        <v>5</v>
      </c>
      <c r="Q61" s="6">
        <v>4</v>
      </c>
      <c r="R61" s="6">
        <v>6</v>
      </c>
      <c r="S61" s="6">
        <v>4</v>
      </c>
      <c r="T61" s="7" t="s">
        <v>137</v>
      </c>
      <c r="U61" s="7" t="s">
        <v>130</v>
      </c>
      <c r="V61" s="8" t="s">
        <v>134</v>
      </c>
    </row>
    <row r="62" spans="1:22" s="2" customFormat="1">
      <c r="B62" s="4" t="s">
        <v>138</v>
      </c>
      <c r="C62" s="5"/>
      <c r="D62" s="6">
        <f>D63+D64</f>
        <v>0</v>
      </c>
      <c r="E62" s="6">
        <f t="shared" ref="E62:M62" si="5">E63+E64</f>
        <v>6</v>
      </c>
      <c r="F62" s="6">
        <f t="shared" si="5"/>
        <v>1</v>
      </c>
      <c r="G62" s="6">
        <f t="shared" si="5"/>
        <v>6</v>
      </c>
      <c r="H62" s="6">
        <f t="shared" si="5"/>
        <v>2</v>
      </c>
      <c r="I62" s="6">
        <f t="shared" si="5"/>
        <v>7</v>
      </c>
      <c r="J62" s="6">
        <f t="shared" si="5"/>
        <v>1</v>
      </c>
      <c r="K62" s="6">
        <f t="shared" si="5"/>
        <v>7</v>
      </c>
      <c r="L62" s="6">
        <f t="shared" si="5"/>
        <v>1</v>
      </c>
      <c r="M62" s="6">
        <f t="shared" si="5"/>
        <v>8</v>
      </c>
      <c r="N62" s="6">
        <v>1</v>
      </c>
      <c r="O62" s="6">
        <v>8</v>
      </c>
      <c r="P62" s="6">
        <v>1</v>
      </c>
      <c r="Q62" s="6">
        <v>8</v>
      </c>
      <c r="R62" s="6">
        <v>1</v>
      </c>
      <c r="S62" s="6">
        <v>8</v>
      </c>
      <c r="T62" s="7"/>
      <c r="U62" s="7"/>
      <c r="V62" s="8"/>
    </row>
    <row r="63" spans="1:22" s="2" customFormat="1" ht="38.25" customHeight="1">
      <c r="A63" s="2">
        <v>104</v>
      </c>
      <c r="B63" s="9" t="s">
        <v>128</v>
      </c>
      <c r="C63" s="5" t="s">
        <v>15</v>
      </c>
      <c r="D63" s="6">
        <v>0</v>
      </c>
      <c r="E63" s="6">
        <v>4</v>
      </c>
      <c r="F63" s="6">
        <v>0</v>
      </c>
      <c r="G63" s="6">
        <v>5</v>
      </c>
      <c r="H63" s="6">
        <v>1</v>
      </c>
      <c r="I63" s="6">
        <v>5</v>
      </c>
      <c r="J63" s="6">
        <v>0</v>
      </c>
      <c r="K63" s="6">
        <v>5</v>
      </c>
      <c r="L63" s="6">
        <v>0</v>
      </c>
      <c r="M63" s="6">
        <v>6</v>
      </c>
      <c r="N63" s="6">
        <v>0</v>
      </c>
      <c r="O63" s="6">
        <v>6</v>
      </c>
      <c r="P63" s="6">
        <v>0</v>
      </c>
      <c r="Q63" s="6">
        <v>6</v>
      </c>
      <c r="R63" s="6">
        <v>0</v>
      </c>
      <c r="S63" s="6">
        <v>6</v>
      </c>
      <c r="T63" s="7" t="s">
        <v>139</v>
      </c>
      <c r="U63" s="7" t="s">
        <v>130</v>
      </c>
      <c r="V63" s="8" t="s">
        <v>131</v>
      </c>
    </row>
    <row r="64" spans="1:22" s="2" customFormat="1" ht="38.25" customHeight="1">
      <c r="B64" s="9" t="s">
        <v>132</v>
      </c>
      <c r="C64" s="5" t="s">
        <v>15</v>
      </c>
      <c r="D64" s="6">
        <v>0</v>
      </c>
      <c r="E64" s="6">
        <v>2</v>
      </c>
      <c r="F64" s="6">
        <v>1</v>
      </c>
      <c r="G64" s="6">
        <v>1</v>
      </c>
      <c r="H64" s="6">
        <v>1</v>
      </c>
      <c r="I64" s="6">
        <v>2</v>
      </c>
      <c r="J64" s="6">
        <v>1</v>
      </c>
      <c r="K64" s="6">
        <v>2</v>
      </c>
      <c r="L64" s="6">
        <v>1</v>
      </c>
      <c r="M64" s="6">
        <v>2</v>
      </c>
      <c r="N64" s="6">
        <v>1</v>
      </c>
      <c r="O64" s="6">
        <v>2</v>
      </c>
      <c r="P64" s="6">
        <v>1</v>
      </c>
      <c r="Q64" s="6">
        <v>2</v>
      </c>
      <c r="R64" s="6">
        <v>1</v>
      </c>
      <c r="S64" s="6">
        <v>2</v>
      </c>
      <c r="T64" s="7" t="s">
        <v>140</v>
      </c>
      <c r="U64" s="7" t="s">
        <v>130</v>
      </c>
      <c r="V64" s="8" t="s">
        <v>134</v>
      </c>
    </row>
    <row r="65" spans="1:21" s="2" customFormat="1" ht="25" customHeight="1">
      <c r="B65" s="3" t="s">
        <v>141</v>
      </c>
      <c r="C65" s="3"/>
      <c r="D65" s="3"/>
      <c r="E65" s="3"/>
      <c r="F65" s="3"/>
      <c r="G65" s="3"/>
      <c r="H65" s="3"/>
      <c r="I65" s="3"/>
      <c r="J65" s="3"/>
      <c r="K65" s="3"/>
      <c r="L65" s="3"/>
      <c r="M65" s="3"/>
      <c r="N65" s="3"/>
      <c r="O65" s="3"/>
      <c r="P65" s="3"/>
      <c r="Q65" s="3"/>
      <c r="R65" s="3"/>
      <c r="S65" s="3"/>
      <c r="T65" s="3"/>
      <c r="U65" s="28"/>
    </row>
    <row r="66" spans="1:21" s="2" customFormat="1" ht="25" customHeight="1">
      <c r="B66" s="15"/>
      <c r="C66" s="15"/>
      <c r="D66" s="6"/>
      <c r="E66" s="6"/>
      <c r="F66" s="6"/>
      <c r="G66" s="6"/>
      <c r="H66" s="6"/>
      <c r="I66" s="6"/>
      <c r="J66" s="6"/>
      <c r="K66" s="6"/>
      <c r="L66" s="6"/>
      <c r="M66" s="6"/>
      <c r="N66" s="6"/>
      <c r="O66" s="6"/>
      <c r="P66" s="6"/>
      <c r="Q66" s="6"/>
      <c r="R66" s="6"/>
      <c r="S66" s="6"/>
      <c r="T66" s="15"/>
      <c r="U66" s="15"/>
    </row>
    <row r="67" spans="1:21" s="2" customFormat="1" ht="25" customHeight="1">
      <c r="B67" s="15"/>
      <c r="C67" s="15"/>
      <c r="D67" s="6"/>
      <c r="E67" s="6"/>
      <c r="F67" s="6"/>
      <c r="G67" s="6"/>
      <c r="H67" s="6"/>
      <c r="I67" s="6"/>
      <c r="J67" s="6"/>
      <c r="K67" s="6"/>
      <c r="L67" s="6"/>
      <c r="M67" s="6"/>
      <c r="N67" s="6"/>
      <c r="O67" s="6"/>
      <c r="P67" s="6"/>
      <c r="Q67" s="6"/>
      <c r="R67" s="6"/>
      <c r="S67" s="6"/>
      <c r="T67" s="15"/>
      <c r="U67" s="15"/>
    </row>
    <row r="68" spans="1:21" s="2" customFormat="1" ht="25" customHeight="1">
      <c r="B68" s="3" t="s">
        <v>142</v>
      </c>
      <c r="C68" s="3"/>
      <c r="D68" s="3"/>
      <c r="E68" s="3"/>
      <c r="F68" s="3"/>
      <c r="G68" s="3"/>
      <c r="H68" s="3"/>
      <c r="I68" s="3"/>
      <c r="J68" s="3"/>
      <c r="K68" s="3"/>
      <c r="L68" s="3"/>
      <c r="M68" s="3"/>
      <c r="N68" s="3"/>
      <c r="O68" s="3"/>
      <c r="P68" s="3"/>
      <c r="Q68" s="3"/>
      <c r="R68" s="3"/>
      <c r="S68" s="3"/>
      <c r="T68" s="3"/>
      <c r="U68" s="28"/>
    </row>
    <row r="69" spans="1:21" s="2" customFormat="1" ht="20.149999999999999" customHeight="1">
      <c r="A69" s="2">
        <v>118</v>
      </c>
      <c r="B69" s="4" t="s">
        <v>143</v>
      </c>
      <c r="C69" s="5"/>
      <c r="D69" s="6"/>
      <c r="E69" s="6"/>
      <c r="F69" s="6"/>
      <c r="G69" s="6"/>
      <c r="H69" s="6"/>
      <c r="I69" s="6"/>
      <c r="J69" s="6"/>
      <c r="K69" s="6"/>
      <c r="L69" s="6"/>
      <c r="M69" s="6"/>
      <c r="N69" s="6"/>
      <c r="O69" s="6"/>
      <c r="P69" s="6"/>
      <c r="Q69" s="6"/>
      <c r="R69" s="6"/>
      <c r="S69" s="6"/>
      <c r="T69" s="7"/>
      <c r="U69" s="7"/>
    </row>
    <row r="70" spans="1:21" s="2" customFormat="1" ht="20.149999999999999" customHeight="1">
      <c r="B70" s="9" t="s">
        <v>144</v>
      </c>
      <c r="C70" s="23" t="s">
        <v>15</v>
      </c>
      <c r="D70" s="20">
        <v>48</v>
      </c>
      <c r="E70" s="20">
        <v>46</v>
      </c>
      <c r="F70" s="20">
        <v>32</v>
      </c>
      <c r="G70" s="20">
        <v>23</v>
      </c>
      <c r="H70" s="20">
        <v>43</v>
      </c>
      <c r="I70" s="20">
        <v>29</v>
      </c>
      <c r="J70" s="20">
        <v>42</v>
      </c>
      <c r="K70" s="20">
        <v>28</v>
      </c>
      <c r="L70" s="20">
        <v>58</v>
      </c>
      <c r="M70" s="20">
        <v>41</v>
      </c>
      <c r="N70" s="20">
        <v>54</v>
      </c>
      <c r="O70" s="20">
        <v>34</v>
      </c>
      <c r="P70" s="20">
        <v>54</v>
      </c>
      <c r="Q70" s="20">
        <v>41</v>
      </c>
      <c r="R70" s="20">
        <v>48</v>
      </c>
      <c r="S70" s="20">
        <v>29</v>
      </c>
      <c r="T70" s="7" t="s">
        <v>145</v>
      </c>
      <c r="U70" s="7" t="s">
        <v>146</v>
      </c>
    </row>
    <row r="71" spans="1:21" s="2" customFormat="1" ht="36.75" customHeight="1">
      <c r="B71" s="9" t="s">
        <v>147</v>
      </c>
      <c r="C71" s="23" t="s">
        <v>148</v>
      </c>
      <c r="D71" s="20">
        <v>1594.41953163926</v>
      </c>
      <c r="E71" s="20">
        <v>1904.761904761905</v>
      </c>
      <c r="F71" s="20">
        <v>1076.7</v>
      </c>
      <c r="G71" s="20">
        <v>976.9</v>
      </c>
      <c r="H71" s="20">
        <v>1462.2</v>
      </c>
      <c r="I71" s="20">
        <v>1254.0999999999999</v>
      </c>
      <c r="J71" s="20">
        <v>1446.7791939373062</v>
      </c>
      <c r="K71" s="20">
        <v>1221.1077191452246</v>
      </c>
      <c r="L71" s="20">
        <v>2024.0795672657478</v>
      </c>
      <c r="M71" s="20">
        <v>1813.8</v>
      </c>
      <c r="N71" s="20">
        <v>1916.6</v>
      </c>
      <c r="O71" s="20">
        <v>1539.9</v>
      </c>
      <c r="P71" s="20">
        <v>1953.7</v>
      </c>
      <c r="Q71" s="20">
        <v>1894.6</v>
      </c>
      <c r="R71" s="34">
        <v>1771.2</v>
      </c>
      <c r="S71" s="34">
        <v>1368.9</v>
      </c>
      <c r="T71" s="7" t="s">
        <v>149</v>
      </c>
      <c r="U71" s="7" t="s">
        <v>146</v>
      </c>
    </row>
    <row r="72" spans="1:21" s="2" customFormat="1" ht="20.149999999999999" customHeight="1">
      <c r="B72" s="9" t="s">
        <v>150</v>
      </c>
      <c r="C72" s="23" t="s">
        <v>148</v>
      </c>
      <c r="D72" s="20" t="s">
        <v>151</v>
      </c>
      <c r="E72" s="20" t="s">
        <v>151</v>
      </c>
      <c r="F72" s="20">
        <v>600.9</v>
      </c>
      <c r="G72" s="20">
        <v>331.2</v>
      </c>
      <c r="H72" s="20">
        <v>511.6</v>
      </c>
      <c r="I72" s="20">
        <v>299.2</v>
      </c>
      <c r="J72" s="20">
        <v>513.88326537119201</v>
      </c>
      <c r="K72" s="20">
        <v>368.83208466890397</v>
      </c>
      <c r="L72" s="33">
        <v>848.8</v>
      </c>
      <c r="M72" s="33">
        <v>422.5</v>
      </c>
      <c r="N72" s="33">
        <v>794.3</v>
      </c>
      <c r="O72" s="33">
        <v>289.8</v>
      </c>
      <c r="P72" s="33">
        <v>677.9</v>
      </c>
      <c r="Q72" s="33">
        <v>352.5</v>
      </c>
      <c r="R72" s="33">
        <v>602.20000000000005</v>
      </c>
      <c r="S72" s="33">
        <v>574.29999999999995</v>
      </c>
      <c r="T72" s="7" t="s">
        <v>152</v>
      </c>
      <c r="U72" s="7" t="s">
        <v>146</v>
      </c>
    </row>
    <row r="73" spans="1:21" s="2" customFormat="1" ht="20.149999999999999" customHeight="1">
      <c r="B73" s="4" t="s">
        <v>153</v>
      </c>
      <c r="C73" s="23"/>
      <c r="D73" s="20"/>
      <c r="E73" s="20"/>
      <c r="F73" s="20"/>
      <c r="G73" s="20"/>
      <c r="H73" s="20"/>
      <c r="I73" s="20"/>
      <c r="J73" s="20"/>
      <c r="K73" s="20"/>
      <c r="L73" s="20"/>
      <c r="M73" s="20"/>
      <c r="N73" s="20"/>
      <c r="O73" s="20"/>
      <c r="P73" s="20"/>
      <c r="Q73" s="20"/>
      <c r="R73" s="20"/>
      <c r="S73" s="20"/>
      <c r="T73" s="7"/>
      <c r="U73" s="7"/>
    </row>
    <row r="74" spans="1:21" s="2" customFormat="1" ht="20.149999999999999" customHeight="1">
      <c r="A74" s="2">
        <v>129</v>
      </c>
      <c r="B74" s="9" t="s">
        <v>144</v>
      </c>
      <c r="C74" s="23" t="s">
        <v>15</v>
      </c>
      <c r="D74" s="20">
        <v>15</v>
      </c>
      <c r="E74" s="20">
        <v>13</v>
      </c>
      <c r="F74" s="20">
        <v>10</v>
      </c>
      <c r="G74" s="20">
        <v>4</v>
      </c>
      <c r="H74" s="20">
        <v>11</v>
      </c>
      <c r="I74" s="20">
        <v>6</v>
      </c>
      <c r="J74" s="20">
        <v>12</v>
      </c>
      <c r="K74" s="20">
        <v>9</v>
      </c>
      <c r="L74" s="20">
        <v>17</v>
      </c>
      <c r="M74" s="20">
        <v>14</v>
      </c>
      <c r="N74" s="20">
        <v>14</v>
      </c>
      <c r="O74" s="20">
        <v>4</v>
      </c>
      <c r="P74" s="20">
        <v>16</v>
      </c>
      <c r="Q74" s="20">
        <v>7</v>
      </c>
      <c r="R74" s="20">
        <v>19</v>
      </c>
      <c r="S74" s="20">
        <v>3</v>
      </c>
      <c r="T74" s="7" t="s">
        <v>154</v>
      </c>
      <c r="U74" s="7" t="s">
        <v>146</v>
      </c>
    </row>
    <row r="75" spans="1:21" s="2" customFormat="1" ht="35.25" customHeight="1">
      <c r="A75" s="2">
        <v>138</v>
      </c>
      <c r="B75" s="9" t="s">
        <v>147</v>
      </c>
      <c r="C75" s="23" t="s">
        <v>148</v>
      </c>
      <c r="D75" s="20">
        <v>498.25610363726958</v>
      </c>
      <c r="E75" s="20">
        <v>538.30227743271223</v>
      </c>
      <c r="F75" s="20">
        <v>336.5</v>
      </c>
      <c r="G75" s="20">
        <v>169.9</v>
      </c>
      <c r="H75" s="20">
        <v>374.1</v>
      </c>
      <c r="I75" s="20">
        <v>259.5</v>
      </c>
      <c r="J75" s="20">
        <v>413.4</v>
      </c>
      <c r="K75" s="20">
        <v>392.5</v>
      </c>
      <c r="L75" s="33">
        <v>593.29999999999995</v>
      </c>
      <c r="M75" s="33">
        <v>619.29999999999995</v>
      </c>
      <c r="N75" s="33">
        <v>496.9</v>
      </c>
      <c r="O75" s="33">
        <v>181.2</v>
      </c>
      <c r="P75" s="33">
        <v>578.9</v>
      </c>
      <c r="Q75" s="33">
        <v>323.5</v>
      </c>
      <c r="R75" s="34">
        <v>701.1</v>
      </c>
      <c r="S75" s="34">
        <v>141.6</v>
      </c>
      <c r="T75" s="7" t="s">
        <v>155</v>
      </c>
      <c r="U75" s="7" t="s">
        <v>146</v>
      </c>
    </row>
    <row r="76" spans="1:21" s="2" customFormat="1" ht="43.5" customHeight="1">
      <c r="A76" s="2">
        <v>149</v>
      </c>
      <c r="B76" s="9" t="s">
        <v>150</v>
      </c>
      <c r="C76" s="23" t="s">
        <v>148</v>
      </c>
      <c r="D76" s="20" t="s">
        <v>151</v>
      </c>
      <c r="E76" s="20" t="s">
        <v>151</v>
      </c>
      <c r="F76" s="20">
        <v>176.2</v>
      </c>
      <c r="G76" s="20">
        <v>62</v>
      </c>
      <c r="H76" s="20">
        <v>153.4</v>
      </c>
      <c r="I76" s="20">
        <v>84</v>
      </c>
      <c r="J76" s="20">
        <v>156.80000000000001</v>
      </c>
      <c r="K76" s="20">
        <v>171.6</v>
      </c>
      <c r="L76" s="33">
        <v>241.7</v>
      </c>
      <c r="M76" s="33" t="s">
        <v>160</v>
      </c>
      <c r="N76" s="33">
        <v>186</v>
      </c>
      <c r="O76" s="33">
        <v>44.9</v>
      </c>
      <c r="P76" s="33">
        <v>215.18</v>
      </c>
      <c r="Q76" s="33">
        <v>90.6</v>
      </c>
      <c r="R76" s="34">
        <v>260.2</v>
      </c>
      <c r="S76" s="34">
        <v>46.7</v>
      </c>
      <c r="T76" s="7" t="s">
        <v>156</v>
      </c>
      <c r="U76" s="7" t="s">
        <v>146</v>
      </c>
    </row>
    <row r="77" spans="1:21" s="2" customFormat="1" ht="25" customHeight="1">
      <c r="B77" s="3" t="s">
        <v>157</v>
      </c>
      <c r="C77" s="3"/>
      <c r="D77" s="16"/>
      <c r="E77" s="16"/>
      <c r="F77" s="16"/>
      <c r="G77" s="16"/>
      <c r="H77" s="16"/>
      <c r="I77" s="16"/>
      <c r="J77" s="16"/>
      <c r="K77" s="16"/>
      <c r="L77" s="16"/>
      <c r="M77" s="16"/>
      <c r="N77" s="16"/>
      <c r="O77" s="16"/>
      <c r="P77" s="16"/>
      <c r="Q77" s="16"/>
      <c r="R77" s="16"/>
      <c r="S77" s="16"/>
      <c r="T77" s="3"/>
      <c r="U77" s="28"/>
    </row>
    <row r="78" spans="1:21" s="2" customFormat="1">
      <c r="A78"/>
      <c r="B78" s="17"/>
      <c r="C78" s="18"/>
      <c r="D78" s="17"/>
      <c r="E78" s="17"/>
      <c r="F78" s="17"/>
      <c r="G78" s="17"/>
      <c r="H78" s="17"/>
      <c r="I78" s="17"/>
      <c r="J78" s="17"/>
      <c r="K78" s="17"/>
      <c r="L78" s="17"/>
      <c r="M78" s="17"/>
      <c r="N78" s="17"/>
      <c r="O78" s="17"/>
      <c r="P78" s="17"/>
      <c r="Q78" s="17"/>
      <c r="R78" s="17"/>
      <c r="S78" s="17"/>
      <c r="T78" s="17"/>
      <c r="U78" s="17"/>
    </row>
    <row r="79" spans="1:21" s="2" customFormat="1">
      <c r="A79"/>
      <c r="B79" s="17"/>
      <c r="C79" s="18"/>
      <c r="D79" s="17"/>
      <c r="E79" s="17"/>
      <c r="F79" s="17"/>
      <c r="G79" s="17"/>
      <c r="H79" s="17"/>
      <c r="I79" s="17"/>
      <c r="J79" s="17"/>
      <c r="K79" s="17"/>
      <c r="L79" s="17"/>
      <c r="M79" s="17"/>
      <c r="N79" s="17"/>
      <c r="O79" s="17"/>
      <c r="P79" s="17"/>
      <c r="Q79" s="17"/>
      <c r="R79" s="17"/>
      <c r="S79" s="17"/>
      <c r="T79" s="17"/>
      <c r="U79" s="17"/>
    </row>
    <row r="80" spans="1:21" s="2" customFormat="1">
      <c r="A80"/>
      <c r="B80"/>
      <c r="C80" s="19"/>
      <c r="D80"/>
      <c r="E80"/>
      <c r="F80"/>
      <c r="G80"/>
      <c r="H80"/>
      <c r="I80"/>
      <c r="J80"/>
      <c r="K80"/>
      <c r="L80"/>
      <c r="M80"/>
      <c r="N80"/>
      <c r="O80"/>
      <c r="P80"/>
      <c r="Q80"/>
      <c r="R80"/>
      <c r="S80"/>
      <c r="T80"/>
      <c r="U80"/>
    </row>
  </sheetData>
  <mergeCells count="14">
    <mergeCell ref="U2:U3"/>
    <mergeCell ref="B1:U1"/>
    <mergeCell ref="A2:A3"/>
    <mergeCell ref="B2:B3"/>
    <mergeCell ref="C2:C3"/>
    <mergeCell ref="D2:E2"/>
    <mergeCell ref="F2:G2"/>
    <mergeCell ref="H2:I2"/>
    <mergeCell ref="J2:K2"/>
    <mergeCell ref="L2:M2"/>
    <mergeCell ref="T2:T3"/>
    <mergeCell ref="N2:O2"/>
    <mergeCell ref="P2:Q2"/>
    <mergeCell ref="R2:S2"/>
  </mergeCells>
  <phoneticPr fontId="2" type="noConversion"/>
  <pageMargins left="0.59055118110236227" right="0.59055118110236227" top="0.35433070866141736" bottom="0.59055118110236227" header="0.39370078740157483" footer="0.31496062992125984"/>
  <pageSetup paperSize="8" scale="90" pageOrder="overThenDown"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性別統計指標</vt:lpstr>
      <vt:lpstr>性別統計指標!Print_Titles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c:creator>
  <cp:lastModifiedBy>MIHC</cp:lastModifiedBy>
  <cp:lastPrinted>2019-06-29T00:15:57Z</cp:lastPrinted>
  <dcterms:created xsi:type="dcterms:W3CDTF">2016-07-06T20:32:24Z</dcterms:created>
  <dcterms:modified xsi:type="dcterms:W3CDTF">2019-07-02T00:22:03Z</dcterms:modified>
</cp:coreProperties>
</file>