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Users\user\Downloads\"/>
    </mc:Choice>
  </mc:AlternateContent>
  <xr:revisionPtr revIDLastSave="0" documentId="13_ncr:1_{2F57F16D-0D9A-4B4B-BF4F-4376C50962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合計" sheetId="8" r:id="rId1"/>
    <sheet name="楠西" sheetId="1" r:id="rId2"/>
    <sheet name="南化" sheetId="5" r:id="rId3"/>
    <sheet name="玉井" sheetId="6" r:id="rId4"/>
    <sheet name="左鎮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8" l="1"/>
  <c r="F10" i="8"/>
  <c r="G10" i="8"/>
  <c r="E10" i="8"/>
  <c r="F9" i="8"/>
  <c r="G9" i="8"/>
  <c r="E9" i="8"/>
  <c r="F7" i="7"/>
  <c r="E7" i="7"/>
  <c r="G6" i="7"/>
  <c r="G5" i="7"/>
  <c r="G4" i="7"/>
  <c r="F14" i="6"/>
  <c r="G13" i="6"/>
  <c r="E14" i="6"/>
  <c r="G12" i="6"/>
  <c r="G6" i="6"/>
  <c r="G11" i="6"/>
  <c r="G10" i="6"/>
  <c r="G9" i="6"/>
  <c r="G14" i="6" s="1"/>
  <c r="G8" i="6"/>
  <c r="G7" i="6"/>
  <c r="G5" i="6"/>
  <c r="G4" i="6"/>
  <c r="F11" i="5"/>
  <c r="F8" i="8" s="1"/>
  <c r="G10" i="5"/>
  <c r="E11" i="5"/>
  <c r="E8" i="8" s="1"/>
  <c r="G9" i="5"/>
  <c r="G8" i="5"/>
  <c r="G7" i="5"/>
  <c r="G6" i="5"/>
  <c r="G5" i="5"/>
  <c r="G4" i="5"/>
  <c r="F13" i="1"/>
  <c r="F7" i="8" s="1"/>
  <c r="E13" i="1"/>
  <c r="E7" i="8" s="1"/>
  <c r="G5" i="1"/>
  <c r="G6" i="1"/>
  <c r="G7" i="1"/>
  <c r="G8" i="1"/>
  <c r="G9" i="1"/>
  <c r="G10" i="1"/>
  <c r="G11" i="1"/>
  <c r="G12" i="1"/>
  <c r="G4" i="1"/>
  <c r="G13" i="1" l="1"/>
  <c r="G7" i="8" s="1"/>
  <c r="E11" i="8"/>
  <c r="F11" i="8"/>
  <c r="G7" i="7"/>
  <c r="G11" i="5"/>
  <c r="G8" i="8" s="1"/>
  <c r="G11" i="8" l="1"/>
</calcChain>
</file>

<file path=xl/sharedStrings.xml><?xml version="1.0" encoding="utf-8"?>
<sst xmlns="http://schemas.openxmlformats.org/spreadsheetml/2006/main" count="151" uniqueCount="123">
  <si>
    <t>里別</t>
  </si>
  <si>
    <t>取水點</t>
  </si>
  <si>
    <t>龜丹</t>
  </si>
  <si>
    <t>龜丹溫泉體驗池廣場</t>
  </si>
  <si>
    <t>23.137124,120.508403</t>
    <phoneticPr fontId="4" type="noConversion"/>
  </si>
  <si>
    <t>鹿田</t>
  </si>
  <si>
    <t>江家古厝停車場</t>
  </si>
  <si>
    <t>23.156819, 120.489363</t>
  </si>
  <si>
    <t>鳳興農路旁</t>
  </si>
  <si>
    <t>23.163237, 120.502461</t>
  </si>
  <si>
    <t>23.175230, 120.500868</t>
  </si>
  <si>
    <t>梅嶺資訊站旁空地</t>
  </si>
  <si>
    <t>23.184474,120.534337</t>
  </si>
  <si>
    <t>密枝</t>
  </si>
  <si>
    <t>順賢宮</t>
  </si>
  <si>
    <t>23.201354,120.514333</t>
  </si>
  <si>
    <t>新社區入口處空地</t>
  </si>
  <si>
    <t>23.213142,120.533504</t>
  </si>
  <si>
    <t>照興</t>
  </si>
  <si>
    <t>照興里活動中心旁空地</t>
  </si>
  <si>
    <t>23.188099, 120.477491</t>
  </si>
  <si>
    <t>楠西</t>
  </si>
  <si>
    <t>莊內農會旁</t>
  </si>
  <si>
    <t>23.175983, 120.484956</t>
  </si>
  <si>
    <t>總水量(噸)</t>
    <phoneticPr fontId="2" type="noConversion"/>
  </si>
  <si>
    <r>
      <t>Google</t>
    </r>
    <r>
      <rPr>
        <b/>
        <sz val="16"/>
        <rFont val="新細明體"/>
        <family val="1"/>
        <charset val="136"/>
      </rPr>
      <t>地圖座標</t>
    </r>
  </si>
  <si>
    <r>
      <t>10</t>
    </r>
    <r>
      <rPr>
        <b/>
        <sz val="16"/>
        <rFont val="細明體"/>
        <family val="2"/>
        <charset val="136"/>
      </rPr>
      <t>噸桶數</t>
    </r>
    <phoneticPr fontId="2" type="noConversion"/>
  </si>
  <si>
    <r>
      <t>5</t>
    </r>
    <r>
      <rPr>
        <b/>
        <sz val="16"/>
        <rFont val="細明體"/>
        <family val="2"/>
        <charset val="136"/>
      </rPr>
      <t>噸桶數</t>
    </r>
    <phoneticPr fontId="2" type="noConversion"/>
  </si>
  <si>
    <r>
      <rPr>
        <b/>
        <sz val="16"/>
        <rFont val="新細明體"/>
        <family val="2"/>
      </rPr>
      <t>聯絡窗口</t>
    </r>
    <phoneticPr fontId="2" type="noConversion"/>
  </si>
  <si>
    <t>北寮里</t>
    <phoneticPr fontId="2" type="noConversion"/>
  </si>
  <si>
    <t>北寮橋舊橋前空地</t>
    <phoneticPr fontId="2" type="noConversion"/>
  </si>
  <si>
    <t>北平里</t>
    <phoneticPr fontId="2" type="noConversion"/>
  </si>
  <si>
    <t>北平太子宮廣場</t>
    <phoneticPr fontId="2" type="noConversion"/>
  </si>
  <si>
    <t>中坑里</t>
    <phoneticPr fontId="2" type="noConversion"/>
  </si>
  <si>
    <t>中坑活動中心前廣場</t>
    <phoneticPr fontId="2" type="noConversion"/>
  </si>
  <si>
    <t>西埔里</t>
    <phoneticPr fontId="2" type="noConversion"/>
  </si>
  <si>
    <t>西埔三界壇前廣場</t>
    <phoneticPr fontId="2" type="noConversion"/>
  </si>
  <si>
    <t>東和里</t>
    <phoneticPr fontId="2" type="noConversion"/>
  </si>
  <si>
    <t>東和里活動中心前廣場</t>
    <phoneticPr fontId="2" type="noConversion"/>
  </si>
  <si>
    <t>南化里
(第一優先)</t>
    <phoneticPr fontId="2" type="noConversion"/>
  </si>
  <si>
    <t>南化假日廣場</t>
    <phoneticPr fontId="2" type="noConversion"/>
  </si>
  <si>
    <t>小崙里</t>
    <phoneticPr fontId="2" type="noConversion"/>
  </si>
  <si>
    <t>小崙鳳山寺廣場</t>
    <phoneticPr fontId="2" type="noConversion"/>
  </si>
  <si>
    <t>23.122990, 120.469370</t>
    <phoneticPr fontId="4" type="noConversion"/>
  </si>
  <si>
    <t>三和里</t>
    <phoneticPr fontId="2" type="noConversion"/>
  </si>
  <si>
    <t>三和活動中心</t>
    <phoneticPr fontId="2" type="noConversion"/>
  </si>
  <si>
    <t>三和資源回收廠</t>
    <phoneticPr fontId="2" type="noConversion"/>
  </si>
  <si>
    <t>23.102172, 120.462812</t>
    <phoneticPr fontId="2" type="noConversion"/>
  </si>
  <si>
    <t>23.103431, 120.461615</t>
    <phoneticPr fontId="2" type="noConversion"/>
  </si>
  <si>
    <t>望明里</t>
    <phoneticPr fontId="2" type="noConversion"/>
  </si>
  <si>
    <t>朝鳳宮</t>
    <phoneticPr fontId="2" type="noConversion"/>
  </si>
  <si>
    <t>23.098473, 120.443876</t>
    <phoneticPr fontId="2" type="noConversion"/>
  </si>
  <si>
    <t>沙田里</t>
    <phoneticPr fontId="2" type="noConversion"/>
  </si>
  <si>
    <t>天埔活動中心</t>
    <phoneticPr fontId="2" type="noConversion"/>
  </si>
  <si>
    <t>23.110234, 120.479623</t>
    <phoneticPr fontId="2" type="noConversion"/>
  </si>
  <si>
    <t>三埔里</t>
    <phoneticPr fontId="2" type="noConversion"/>
  </si>
  <si>
    <t>神農廟</t>
    <phoneticPr fontId="2" type="noConversion"/>
  </si>
  <si>
    <t>23.100395, 120.483398</t>
    <phoneticPr fontId="2" type="noConversion"/>
  </si>
  <si>
    <t>中正里</t>
    <phoneticPr fontId="2" type="noConversion"/>
  </si>
  <si>
    <t>23.149442, 120.460961</t>
    <phoneticPr fontId="2" type="noConversion"/>
  </si>
  <si>
    <t>豐里里</t>
    <phoneticPr fontId="2" type="noConversion"/>
  </si>
  <si>
    <t>上帝廟</t>
    <phoneticPr fontId="2" type="noConversion"/>
  </si>
  <si>
    <t>23.144034, 120.442444</t>
    <phoneticPr fontId="2" type="noConversion"/>
  </si>
  <si>
    <t>層林里</t>
    <phoneticPr fontId="2" type="noConversion"/>
  </si>
  <si>
    <t>內層林三官大帝廟</t>
    <phoneticPr fontId="2" type="noConversion"/>
  </si>
  <si>
    <t>23.088700, 120.449811</t>
    <phoneticPr fontId="2" type="noConversion"/>
  </si>
  <si>
    <t>竹圍里</t>
    <phoneticPr fontId="2" type="noConversion"/>
  </si>
  <si>
    <t>盤古殿</t>
    <phoneticPr fontId="2" type="noConversion"/>
  </si>
  <si>
    <t>23.128278, 120.468345</t>
    <phoneticPr fontId="2" type="noConversion"/>
  </si>
  <si>
    <t>23.05936, 120.40741</t>
    <phoneticPr fontId="4" type="noConversion"/>
  </si>
  <si>
    <t>睦光里</t>
    <phoneticPr fontId="2" type="noConversion"/>
  </si>
  <si>
    <t>澄山里</t>
    <phoneticPr fontId="2" type="noConversion"/>
  </si>
  <si>
    <t>睦光橋旁</t>
    <phoneticPr fontId="2" type="noConversion"/>
  </si>
  <si>
    <t>23.05005, 120.42066</t>
    <phoneticPr fontId="2" type="noConversion"/>
  </si>
  <si>
    <t>23.02654, 120.38519</t>
    <phoneticPr fontId="2" type="noConversion"/>
  </si>
  <si>
    <t>楠西</t>
    <phoneticPr fontId="2" type="noConversion"/>
  </si>
  <si>
    <t>南化</t>
    <phoneticPr fontId="2" type="noConversion"/>
  </si>
  <si>
    <t>玉井</t>
    <phoneticPr fontId="2" type="noConversion"/>
  </si>
  <si>
    <t>左鎮</t>
    <phoneticPr fontId="2" type="noConversion"/>
  </si>
  <si>
    <t>組</t>
    <phoneticPr fontId="2" type="noConversion"/>
  </si>
  <si>
    <t>點位</t>
    <phoneticPr fontId="2" type="noConversion"/>
  </si>
  <si>
    <t>23.077087, 120.489279</t>
  </si>
  <si>
    <t>23.062331, 120.465369</t>
  </si>
  <si>
    <t>23.045851, 120.450442</t>
  </si>
  <si>
    <t>23.035796, 120.455894</t>
  </si>
  <si>
    <t>23.020772, 120.474019</t>
  </si>
  <si>
    <t>23.041850, 120.477443</t>
  </si>
  <si>
    <t>23.046860, 120.489140</t>
  </si>
  <si>
    <t>編號</t>
    <phoneticPr fontId="2" type="noConversion"/>
  </si>
  <si>
    <t xml:space="preserve"> </t>
    <phoneticPr fontId="2" type="noConversion"/>
  </si>
  <si>
    <t>澄山里活動中心旁</t>
    <phoneticPr fontId="2" type="noConversion"/>
  </si>
  <si>
    <t>中正里停機坪</t>
    <phoneticPr fontId="2" type="noConversion"/>
  </si>
  <si>
    <t>玉井圖書館旁</t>
    <phoneticPr fontId="2" type="noConversion"/>
  </si>
  <si>
    <t>玉井里/玉田里(第一優先)</t>
    <phoneticPr fontId="2" type="noConversion"/>
  </si>
  <si>
    <t>蔗埕公園</t>
    <phoneticPr fontId="2" type="noConversion"/>
  </si>
  <si>
    <t>中正里
(第一優先)</t>
    <phoneticPr fontId="2" type="noConversion"/>
  </si>
  <si>
    <r>
      <t xml:space="preserve">
內埔</t>
    </r>
    <r>
      <rPr>
        <sz val="12"/>
        <rFont val="Calibri"/>
        <family val="2"/>
      </rPr>
      <t>(</t>
    </r>
    <r>
      <rPr>
        <sz val="12"/>
        <rFont val="新細明體"/>
        <family val="1"/>
        <charset val="136"/>
      </rPr>
      <t>灣丘站休閒咖啡</t>
    </r>
    <r>
      <rPr>
        <sz val="12"/>
        <rFont val="Calibri"/>
        <family val="2"/>
      </rPr>
      <t>)</t>
    </r>
    <phoneticPr fontId="2" type="noConversion"/>
  </si>
  <si>
    <t>灣丘
(第一優先)</t>
    <phoneticPr fontId="2" type="noConversion"/>
  </si>
  <si>
    <t>里長林茂松
里幹事蔡玉娟：06-5751615#211
農業及建設課戴榆豐：06-5751615#507</t>
    <phoneticPr fontId="2" type="noConversion"/>
  </si>
  <si>
    <t>里長黃漢威
里幹事黃榮欽：06-5751615#216
農業及建設課戴榆豐：06-5751615#507</t>
    <phoneticPr fontId="2" type="noConversion"/>
  </si>
  <si>
    <t>里長龎順吉
里幹事邱偉鈞：06-5751615#212
農業及建設課戴榆豐：06-5751615#507</t>
    <phoneticPr fontId="2" type="noConversion"/>
  </si>
  <si>
    <t>里長林明杉
里幹事林谷翰：06-5751615#205
農業及建設課戴榆豐：06-5751615#507</t>
    <phoneticPr fontId="2" type="noConversion"/>
  </si>
  <si>
    <t>里長江森源
里幹事江凱傑：06-5751615#206
農業及建設課戴榆豐：06-5751615#507</t>
    <phoneticPr fontId="2" type="noConversion"/>
  </si>
  <si>
    <t>里長劉富誠
里幹事李菡佾：06-5751615#211
農業及建設課戴榆豐：06-5751615#507</t>
    <phoneticPr fontId="2" type="noConversion"/>
  </si>
  <si>
    <t>里長李坤童
里幹事林世明電話：06-5771513#207
農建課陳虹惠電話：06-5771513#302</t>
    <phoneticPr fontId="2" type="noConversion"/>
  </si>
  <si>
    <t>里長洪明石
里幹事林世明電話：06-5771513#207
農建課陳虹惠電話：06-5771513#302</t>
    <phoneticPr fontId="2" type="noConversion"/>
  </si>
  <si>
    <t>里長錢百萬
里幹事廖千慧電話：06-5771513#208
農建課陳虹惠電話：06-5771513#302</t>
    <phoneticPr fontId="2" type="noConversion"/>
  </si>
  <si>
    <t>里長陳志得
里幹事程于倫電話：06-5771513#207
農建課陳虹惠電話：06-5771513#302</t>
    <phoneticPr fontId="2" type="noConversion"/>
  </si>
  <si>
    <t>里長林志明
里幹事程于倫電話：06-5771513#207
農建課陳虹惠電話：06-5771513#302</t>
    <phoneticPr fontId="2" type="noConversion"/>
  </si>
  <si>
    <t>里長余俊輝
里幹事沈惠珍電話：06-5771513#206
農建課陳虹惠電話：06-5771513#302</t>
    <phoneticPr fontId="2" type="noConversion"/>
  </si>
  <si>
    <t>里長張毓仁
里幹事沈惠珍電話：06-5771513#206
農建課陳虹惠電話：06-5771513#302</t>
    <phoneticPr fontId="2" type="noConversion"/>
  </si>
  <si>
    <t>玉井里長葉俊甫
玉井里幹事周慧姿電話：06-5741141#53
玉井農建課陳政宏電話：06-5741141#39
玉田里長楊秀慧玉田里幹事曾友澤電話：06-5741141#26
玉田農建課陳政宏電話：06-5741141#39</t>
    <phoneticPr fontId="2" type="noConversion"/>
  </si>
  <si>
    <t>里長李寶雄
里幹事周慧姿電話：06-5741141#53
農建課余文文電話：06-5741141#29</t>
    <phoneticPr fontId="2" type="noConversion"/>
  </si>
  <si>
    <t>里長李麗華
里幹事周慧姿電話：06-5741141#53
農建課余文文電話：06-5741141#29</t>
    <phoneticPr fontId="2" type="noConversion"/>
  </si>
  <si>
    <t>里長王美華
里幹事黃瀅津電話：06-5741141#26
農建課張惟棟電話：06-5741141#27</t>
    <phoneticPr fontId="2" type="noConversion"/>
  </si>
  <si>
    <t>里長陳金敏
里幹事黃瀅津電話：06-5741141#26
農建課洪茂凱電話：06-5741141#60</t>
    <phoneticPr fontId="2" type="noConversion"/>
  </si>
  <si>
    <t>里長王清風
里幹事林家漢電話：06-5741141#26
農建課洪茂凱電話：06-5741141#60</t>
    <phoneticPr fontId="2" type="noConversion"/>
  </si>
  <si>
    <t>里長羅銘輝
里幹事林家漢電話：06-5741141#26
農建課洪茂凱電話：06-5741141#60</t>
    <phoneticPr fontId="2" type="noConversion"/>
  </si>
  <si>
    <t>里長嚴福春
里幹事曾友澤電話：06-5741141#26
農建課張惟棟電話：06-5741141#27</t>
    <phoneticPr fontId="2" type="noConversion"/>
  </si>
  <si>
    <t>里長劉木圍
里幹事黃瀅津電話：06-5741141#26
農建課陳政宏電話：06-5741141#39</t>
    <phoneticPr fontId="2" type="noConversion"/>
  </si>
  <si>
    <t xml:space="preserve">尤世旭里長
里幹事汪雅慧電話：06-5731611~204
農建課吳展翔電話：06-5731611~310
</t>
    <phoneticPr fontId="2" type="noConversion"/>
  </si>
  <si>
    <t xml:space="preserve">黃永發里長
里幹事洪聖楠電話：06-5731611~202
農建課吳展翔電話：06-5731611~310
</t>
    <phoneticPr fontId="2" type="noConversion"/>
  </si>
  <si>
    <t xml:space="preserve">穆宏男里長
里幹事洪聖楠電話：06-5731611~202
農建課吳展翔電話：06-5731611~310
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</si>
</sst>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新細明體"/>
      <family val="2"/>
      <scheme val="minor"/>
    </font>
    <font>
      <sz val="12"/>
      <name val="新細明體"/>
      <family val="1"/>
      <charset val="136"/>
    </font>
    <font>
      <sz val="9"/>
      <name val="新細明體"/>
      <family val="3"/>
      <charset val="136"/>
      <scheme val="minor"/>
    </font>
    <font>
      <sz val="12"/>
      <name val="Calibri"/>
      <family val="2"/>
    </font>
    <font>
      <sz val="9"/>
      <name val="細明體"/>
      <family val="3"/>
      <charset val="136"/>
    </font>
    <font>
      <sz val="10"/>
      <name val="細明體"/>
      <family val="3"/>
      <charset val="136"/>
    </font>
    <font>
      <sz val="12"/>
      <color theme="1"/>
      <name val="新細明體"/>
      <family val="1"/>
      <charset val="136"/>
    </font>
    <font>
      <sz val="12"/>
      <color theme="1"/>
      <name val="新細明體"/>
      <family val="2"/>
      <scheme val="minor"/>
    </font>
    <font>
      <sz val="12"/>
      <color theme="1"/>
      <name val="新細明體"/>
      <family val="1"/>
      <charset val="136"/>
      <scheme val="minor"/>
    </font>
    <font>
      <b/>
      <sz val="16"/>
      <name val="Calibri"/>
      <family val="2"/>
    </font>
    <font>
      <b/>
      <sz val="18"/>
      <color theme="1"/>
      <name val="新細明體"/>
      <family val="1"/>
      <charset val="136"/>
      <scheme val="minor"/>
    </font>
    <font>
      <b/>
      <sz val="18"/>
      <name val="Calibri"/>
      <family val="2"/>
    </font>
    <font>
      <sz val="14"/>
      <name val="Calibri"/>
      <family val="2"/>
    </font>
    <font>
      <b/>
      <sz val="16"/>
      <name val="新細明體"/>
      <family val="1"/>
      <charset val="136"/>
    </font>
    <font>
      <b/>
      <sz val="16"/>
      <name val="細明體"/>
      <family val="2"/>
      <charset val="136"/>
    </font>
    <font>
      <b/>
      <sz val="16"/>
      <name val="新細明體"/>
      <family val="2"/>
    </font>
    <font>
      <b/>
      <sz val="16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5" fillId="0" borderId="0" xfId="0" applyFont="1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12A10-A0DA-4B51-8E47-38B7A3F418F1}">
  <dimension ref="C6:G11"/>
  <sheetViews>
    <sheetView tabSelected="1" topLeftCell="A4" workbookViewId="0">
      <selection activeCell="C11" sqref="C11"/>
    </sheetView>
  </sheetViews>
  <sheetFormatPr defaultRowHeight="15.75"/>
  <cols>
    <col min="5" max="5" width="14.5703125" customWidth="1"/>
    <col min="6" max="6" width="14" customWidth="1"/>
    <col min="7" max="7" width="16.42578125" customWidth="1"/>
  </cols>
  <sheetData>
    <row r="6" spans="3:7" ht="33" customHeight="1">
      <c r="C6" s="2"/>
      <c r="D6" s="13" t="s">
        <v>80</v>
      </c>
      <c r="E6" s="13" t="s">
        <v>26</v>
      </c>
      <c r="F6" s="13" t="s">
        <v>27</v>
      </c>
      <c r="G6" s="12" t="s">
        <v>24</v>
      </c>
    </row>
    <row r="7" spans="3:7" ht="30" customHeight="1">
      <c r="C7" s="13" t="s">
        <v>75</v>
      </c>
      <c r="D7" s="13">
        <v>9</v>
      </c>
      <c r="E7" s="17">
        <f>楠西!E13</f>
        <v>17</v>
      </c>
      <c r="F7" s="17">
        <f>楠西!F13</f>
        <v>4</v>
      </c>
      <c r="G7" s="17">
        <f>楠西!G13</f>
        <v>190</v>
      </c>
    </row>
    <row r="8" spans="3:7" ht="30" customHeight="1">
      <c r="C8" s="13" t="s">
        <v>76</v>
      </c>
      <c r="D8" s="13">
        <v>7</v>
      </c>
      <c r="E8" s="17">
        <f>南化!E11</f>
        <v>9</v>
      </c>
      <c r="F8" s="17">
        <f>南化!F11</f>
        <v>2</v>
      </c>
      <c r="G8" s="17">
        <f>南化!G11</f>
        <v>100</v>
      </c>
    </row>
    <row r="9" spans="3:7" ht="30" customHeight="1">
      <c r="C9" s="13" t="s">
        <v>77</v>
      </c>
      <c r="D9" s="13">
        <v>10</v>
      </c>
      <c r="E9" s="17">
        <f>玉井!E14</f>
        <v>10</v>
      </c>
      <c r="F9" s="17">
        <f>玉井!F14</f>
        <v>4</v>
      </c>
      <c r="G9" s="17">
        <f>玉井!G14</f>
        <v>120</v>
      </c>
    </row>
    <row r="10" spans="3:7" ht="30" customHeight="1">
      <c r="C10" s="13" t="s">
        <v>78</v>
      </c>
      <c r="D10" s="13">
        <v>3</v>
      </c>
      <c r="E10" s="17">
        <f>左鎮!E7</f>
        <v>6</v>
      </c>
      <c r="F10" s="17">
        <f>左鎮!F7</f>
        <v>0</v>
      </c>
      <c r="G10" s="17">
        <f>左鎮!G7</f>
        <v>60</v>
      </c>
    </row>
    <row r="11" spans="3:7" ht="33" customHeight="1">
      <c r="C11" s="13" t="s">
        <v>79</v>
      </c>
      <c r="D11" s="17">
        <f>SUM(D7:D10)</f>
        <v>29</v>
      </c>
      <c r="E11" s="17">
        <f>SUM(E7:E10)</f>
        <v>42</v>
      </c>
      <c r="F11" s="17">
        <f>SUM(F7:F10)</f>
        <v>10</v>
      </c>
      <c r="G11" s="17">
        <f>SUM(G7:G10)</f>
        <v>470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15"/>
  <sheetViews>
    <sheetView zoomScale="55" zoomScaleNormal="55" workbookViewId="0">
      <selection activeCell="I5" sqref="I5"/>
    </sheetView>
  </sheetViews>
  <sheetFormatPr defaultRowHeight="15.75"/>
  <cols>
    <col min="2" max="2" width="20.7109375" customWidth="1"/>
    <col min="3" max="3" width="23.7109375" customWidth="1"/>
    <col min="4" max="5" width="26.42578125" customWidth="1"/>
    <col min="6" max="7" width="20.7109375" customWidth="1"/>
    <col min="8" max="8" width="41.85546875" customWidth="1"/>
    <col min="9" max="9" width="37.140625" customWidth="1"/>
  </cols>
  <sheetData>
    <row r="3" spans="1:8" ht="42" customHeight="1">
      <c r="A3" s="19" t="s">
        <v>88</v>
      </c>
      <c r="B3" s="12" t="s">
        <v>0</v>
      </c>
      <c r="C3" s="12" t="s">
        <v>1</v>
      </c>
      <c r="D3" s="13" t="s">
        <v>25</v>
      </c>
      <c r="E3" s="13" t="s">
        <v>26</v>
      </c>
      <c r="F3" s="13" t="s">
        <v>27</v>
      </c>
      <c r="G3" s="14" t="s">
        <v>24</v>
      </c>
      <c r="H3" s="13" t="s">
        <v>28</v>
      </c>
    </row>
    <row r="4" spans="1:8" ht="104.1" customHeight="1">
      <c r="A4" s="19">
        <v>1</v>
      </c>
      <c r="B4" s="3" t="s">
        <v>2</v>
      </c>
      <c r="C4" s="3" t="s">
        <v>3</v>
      </c>
      <c r="D4" s="4" t="s">
        <v>4</v>
      </c>
      <c r="E4" s="11">
        <v>3</v>
      </c>
      <c r="F4" s="11">
        <v>0</v>
      </c>
      <c r="G4" s="15">
        <f>E4*10+F4*5</f>
        <v>30</v>
      </c>
      <c r="H4" s="5" t="s">
        <v>98</v>
      </c>
    </row>
    <row r="5" spans="1:8" ht="104.1" customHeight="1">
      <c r="A5" s="19">
        <v>2</v>
      </c>
      <c r="B5" s="3" t="s">
        <v>5</v>
      </c>
      <c r="C5" s="3" t="s">
        <v>6</v>
      </c>
      <c r="D5" s="4" t="s">
        <v>7</v>
      </c>
      <c r="E5" s="11">
        <v>2</v>
      </c>
      <c r="F5" s="11">
        <v>0</v>
      </c>
      <c r="G5" s="15">
        <f t="shared" ref="G5:G12" si="0">E5*10+F5*5</f>
        <v>20</v>
      </c>
      <c r="H5" s="5" t="s">
        <v>99</v>
      </c>
    </row>
    <row r="6" spans="1:8" ht="104.1" customHeight="1">
      <c r="A6" s="19">
        <v>3</v>
      </c>
      <c r="B6" s="20" t="s">
        <v>97</v>
      </c>
      <c r="C6" s="3" t="s">
        <v>8</v>
      </c>
      <c r="D6" s="4" t="s">
        <v>9</v>
      </c>
      <c r="E6" s="11">
        <v>1</v>
      </c>
      <c r="F6" s="11">
        <v>1</v>
      </c>
      <c r="G6" s="15">
        <f t="shared" si="0"/>
        <v>15</v>
      </c>
      <c r="H6" s="21" t="s">
        <v>100</v>
      </c>
    </row>
    <row r="7" spans="1:8" ht="104.1" customHeight="1">
      <c r="A7" s="19">
        <v>4</v>
      </c>
      <c r="B7" s="20"/>
      <c r="C7" s="3" t="s">
        <v>96</v>
      </c>
      <c r="D7" s="4" t="s">
        <v>10</v>
      </c>
      <c r="E7" s="11">
        <v>1</v>
      </c>
      <c r="F7" s="11">
        <v>1</v>
      </c>
      <c r="G7" s="15">
        <f t="shared" si="0"/>
        <v>15</v>
      </c>
      <c r="H7" s="22"/>
    </row>
    <row r="8" spans="1:8" ht="104.1" customHeight="1">
      <c r="A8" s="19">
        <v>5</v>
      </c>
      <c r="B8" s="20"/>
      <c r="C8" s="3" t="s">
        <v>11</v>
      </c>
      <c r="D8" s="4" t="s">
        <v>12</v>
      </c>
      <c r="E8" s="11">
        <v>3</v>
      </c>
      <c r="F8" s="11">
        <v>0</v>
      </c>
      <c r="G8" s="15">
        <f t="shared" si="0"/>
        <v>30</v>
      </c>
      <c r="H8" s="22"/>
    </row>
    <row r="9" spans="1:8" ht="104.1" customHeight="1">
      <c r="A9" s="19">
        <v>6</v>
      </c>
      <c r="B9" s="20" t="s">
        <v>13</v>
      </c>
      <c r="C9" s="3" t="s">
        <v>14</v>
      </c>
      <c r="D9" s="4" t="s">
        <v>15</v>
      </c>
      <c r="E9" s="11">
        <v>3</v>
      </c>
      <c r="F9" s="11">
        <v>0</v>
      </c>
      <c r="G9" s="15">
        <f t="shared" si="0"/>
        <v>30</v>
      </c>
      <c r="H9" s="23" t="s">
        <v>101</v>
      </c>
    </row>
    <row r="10" spans="1:8" ht="104.1" customHeight="1">
      <c r="A10" s="19">
        <v>7</v>
      </c>
      <c r="B10" s="20"/>
      <c r="C10" s="3" t="s">
        <v>16</v>
      </c>
      <c r="D10" s="4" t="s">
        <v>17</v>
      </c>
      <c r="E10" s="11">
        <v>1</v>
      </c>
      <c r="F10" s="11">
        <v>1</v>
      </c>
      <c r="G10" s="15">
        <f t="shared" si="0"/>
        <v>15</v>
      </c>
      <c r="H10" s="24"/>
    </row>
    <row r="11" spans="1:8" ht="104.1" customHeight="1">
      <c r="A11" s="19">
        <v>8</v>
      </c>
      <c r="B11" s="3" t="s">
        <v>18</v>
      </c>
      <c r="C11" s="3" t="s">
        <v>19</v>
      </c>
      <c r="D11" s="4" t="s">
        <v>20</v>
      </c>
      <c r="E11" s="11">
        <v>1</v>
      </c>
      <c r="F11" s="11">
        <v>1</v>
      </c>
      <c r="G11" s="15">
        <f t="shared" si="0"/>
        <v>15</v>
      </c>
      <c r="H11" s="8" t="s">
        <v>102</v>
      </c>
    </row>
    <row r="12" spans="1:8" ht="104.1" customHeight="1">
      <c r="A12" s="19">
        <v>9</v>
      </c>
      <c r="B12" s="3" t="s">
        <v>21</v>
      </c>
      <c r="C12" s="3" t="s">
        <v>22</v>
      </c>
      <c r="D12" s="4" t="s">
        <v>23</v>
      </c>
      <c r="E12" s="11">
        <v>2</v>
      </c>
      <c r="F12" s="11">
        <v>0</v>
      </c>
      <c r="G12" s="15">
        <f t="shared" si="0"/>
        <v>20</v>
      </c>
      <c r="H12" s="8" t="s">
        <v>103</v>
      </c>
    </row>
    <row r="13" spans="1:8" ht="54.95" customHeight="1">
      <c r="B13" s="2"/>
      <c r="C13" s="2"/>
      <c r="D13" s="2"/>
      <c r="E13" s="9">
        <f>SUM(E4:E12)</f>
        <v>17</v>
      </c>
      <c r="F13" s="9">
        <f>SUM(F4:F12)</f>
        <v>4</v>
      </c>
      <c r="G13" s="10">
        <f>SUM(G4:G12)</f>
        <v>190</v>
      </c>
      <c r="H13" s="2"/>
    </row>
    <row r="14" spans="1:8">
      <c r="F14" s="1"/>
    </row>
    <row r="15" spans="1:8">
      <c r="F15" s="1"/>
    </row>
  </sheetData>
  <mergeCells count="4">
    <mergeCell ref="B6:B8"/>
    <mergeCell ref="B9:B10"/>
    <mergeCell ref="H6:H8"/>
    <mergeCell ref="H9:H10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6A3EA-0EF1-47CE-B416-25203BE4289B}">
  <dimension ref="A3:H13"/>
  <sheetViews>
    <sheetView workbookViewId="0">
      <selection activeCell="H10" sqref="H10"/>
    </sheetView>
  </sheetViews>
  <sheetFormatPr defaultRowHeight="15.75"/>
  <cols>
    <col min="2" max="2" width="20.7109375" customWidth="1"/>
    <col min="3" max="3" width="23.7109375" customWidth="1"/>
    <col min="4" max="5" width="26.42578125" customWidth="1"/>
    <col min="6" max="7" width="20.7109375" customWidth="1"/>
    <col min="8" max="8" width="41.85546875" customWidth="1"/>
  </cols>
  <sheetData>
    <row r="3" spans="1:8" ht="21.75">
      <c r="A3" s="19" t="s">
        <v>88</v>
      </c>
      <c r="B3" s="12" t="s">
        <v>0</v>
      </c>
      <c r="C3" s="12" t="s">
        <v>1</v>
      </c>
      <c r="D3" s="13" t="s">
        <v>25</v>
      </c>
      <c r="E3" s="13" t="s">
        <v>26</v>
      </c>
      <c r="F3" s="13" t="s">
        <v>27</v>
      </c>
      <c r="G3" s="14" t="s">
        <v>24</v>
      </c>
      <c r="H3" s="13" t="s">
        <v>28</v>
      </c>
    </row>
    <row r="4" spans="1:8" ht="54.95" customHeight="1">
      <c r="A4" s="19">
        <v>1</v>
      </c>
      <c r="B4" s="3" t="s">
        <v>29</v>
      </c>
      <c r="C4" s="3" t="s">
        <v>30</v>
      </c>
      <c r="D4" s="18" t="s">
        <v>81</v>
      </c>
      <c r="E4" s="18">
        <v>1</v>
      </c>
      <c r="F4" s="11">
        <v>1</v>
      </c>
      <c r="G4" s="15">
        <f>E4*10+F4*5</f>
        <v>15</v>
      </c>
      <c r="H4" s="5" t="s">
        <v>104</v>
      </c>
    </row>
    <row r="5" spans="1:8" ht="54.95" customHeight="1">
      <c r="A5" s="19">
        <v>2</v>
      </c>
      <c r="B5" s="3" t="s">
        <v>31</v>
      </c>
      <c r="C5" s="3" t="s">
        <v>32</v>
      </c>
      <c r="D5" s="18" t="s">
        <v>82</v>
      </c>
      <c r="E5" s="18">
        <v>1</v>
      </c>
      <c r="F5" s="11">
        <v>1</v>
      </c>
      <c r="G5" s="15">
        <f t="shared" ref="G5:G10" si="0">E5*10+F5*5</f>
        <v>15</v>
      </c>
      <c r="H5" s="5" t="s">
        <v>105</v>
      </c>
    </row>
    <row r="6" spans="1:8" ht="54.95" customHeight="1">
      <c r="A6" s="19">
        <v>3</v>
      </c>
      <c r="B6" s="3" t="s">
        <v>33</v>
      </c>
      <c r="C6" s="3" t="s">
        <v>34</v>
      </c>
      <c r="D6" s="18" t="s">
        <v>83</v>
      </c>
      <c r="E6" s="18">
        <v>1</v>
      </c>
      <c r="F6" s="11">
        <v>0</v>
      </c>
      <c r="G6" s="15">
        <f t="shared" si="0"/>
        <v>10</v>
      </c>
      <c r="H6" s="7" t="s">
        <v>106</v>
      </c>
    </row>
    <row r="7" spans="1:8" ht="54.95" customHeight="1">
      <c r="A7" s="19">
        <v>4</v>
      </c>
      <c r="B7" s="3" t="s">
        <v>35</v>
      </c>
      <c r="C7" s="3" t="s">
        <v>36</v>
      </c>
      <c r="D7" s="18" t="s">
        <v>84</v>
      </c>
      <c r="E7" s="18">
        <v>1</v>
      </c>
      <c r="F7" s="11">
        <v>0</v>
      </c>
      <c r="G7" s="15">
        <f t="shared" si="0"/>
        <v>10</v>
      </c>
      <c r="H7" s="6" t="s">
        <v>107</v>
      </c>
    </row>
    <row r="8" spans="1:8" ht="54.95" customHeight="1">
      <c r="A8" s="19">
        <v>5</v>
      </c>
      <c r="B8" s="3" t="s">
        <v>37</v>
      </c>
      <c r="C8" s="3" t="s">
        <v>38</v>
      </c>
      <c r="D8" s="18" t="s">
        <v>85</v>
      </c>
      <c r="E8" s="18">
        <v>2</v>
      </c>
      <c r="F8" s="11">
        <v>0</v>
      </c>
      <c r="G8" s="15">
        <f t="shared" si="0"/>
        <v>20</v>
      </c>
      <c r="H8" s="8" t="s">
        <v>108</v>
      </c>
    </row>
    <row r="9" spans="1:8" ht="54.95" customHeight="1">
      <c r="A9" s="19">
        <v>6</v>
      </c>
      <c r="B9" s="3" t="s">
        <v>39</v>
      </c>
      <c r="C9" s="3" t="s">
        <v>40</v>
      </c>
      <c r="D9" s="18" t="s">
        <v>86</v>
      </c>
      <c r="E9" s="18">
        <v>2</v>
      </c>
      <c r="F9" s="11">
        <v>0</v>
      </c>
      <c r="G9" s="15">
        <f t="shared" si="0"/>
        <v>20</v>
      </c>
      <c r="H9" s="8" t="s">
        <v>109</v>
      </c>
    </row>
    <row r="10" spans="1:8" ht="54.95" customHeight="1">
      <c r="A10" s="19">
        <v>7</v>
      </c>
      <c r="B10" s="3" t="s">
        <v>41</v>
      </c>
      <c r="C10" s="3" t="s">
        <v>42</v>
      </c>
      <c r="D10" s="18" t="s">
        <v>87</v>
      </c>
      <c r="E10" s="18">
        <v>1</v>
      </c>
      <c r="F10" s="11">
        <v>0</v>
      </c>
      <c r="G10" s="15">
        <f t="shared" si="0"/>
        <v>10</v>
      </c>
      <c r="H10" s="8" t="s">
        <v>110</v>
      </c>
    </row>
    <row r="11" spans="1:8" ht="54.95" customHeight="1">
      <c r="A11" t="s">
        <v>89</v>
      </c>
      <c r="B11" s="2"/>
      <c r="C11" s="2"/>
      <c r="D11" s="2"/>
      <c r="E11" s="9">
        <f>SUM(E4:E10)</f>
        <v>9</v>
      </c>
      <c r="F11" s="9">
        <f>SUM(F4:F10)</f>
        <v>2</v>
      </c>
      <c r="G11" s="10">
        <f>SUM(G4:G10)</f>
        <v>100</v>
      </c>
      <c r="H11" s="2"/>
    </row>
    <row r="12" spans="1:8">
      <c r="F12" s="1"/>
    </row>
    <row r="13" spans="1:8">
      <c r="F13" s="1"/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18AD3-0E40-4756-A913-EE107A3726C2}">
  <dimension ref="A3:H16"/>
  <sheetViews>
    <sheetView workbookViewId="0">
      <selection activeCell="D13" sqref="D13"/>
    </sheetView>
  </sheetViews>
  <sheetFormatPr defaultRowHeight="15.75"/>
  <cols>
    <col min="2" max="2" width="20.7109375" customWidth="1"/>
    <col min="3" max="3" width="23.7109375" customWidth="1"/>
    <col min="4" max="5" width="26.42578125" customWidth="1"/>
    <col min="6" max="7" width="20.7109375" customWidth="1"/>
    <col min="8" max="8" width="41.85546875" customWidth="1"/>
  </cols>
  <sheetData>
    <row r="3" spans="1:8" ht="21.75">
      <c r="A3" s="19" t="s">
        <v>88</v>
      </c>
      <c r="B3" s="12" t="s">
        <v>0</v>
      </c>
      <c r="C3" s="12" t="s">
        <v>1</v>
      </c>
      <c r="D3" s="13" t="s">
        <v>25</v>
      </c>
      <c r="E3" s="13" t="s">
        <v>26</v>
      </c>
      <c r="F3" s="13" t="s">
        <v>27</v>
      </c>
      <c r="G3" s="14" t="s">
        <v>24</v>
      </c>
      <c r="H3" s="13" t="s">
        <v>28</v>
      </c>
    </row>
    <row r="4" spans="1:8" ht="108.75" customHeight="1">
      <c r="A4" s="19">
        <v>1</v>
      </c>
      <c r="B4" s="3" t="s">
        <v>93</v>
      </c>
      <c r="C4" s="3" t="s">
        <v>92</v>
      </c>
      <c r="D4" s="4" t="s">
        <v>43</v>
      </c>
      <c r="E4" s="11">
        <v>1</v>
      </c>
      <c r="F4" s="11">
        <v>2</v>
      </c>
      <c r="G4" s="15">
        <f>E4*10+F4*5</f>
        <v>20</v>
      </c>
      <c r="H4" s="5" t="s">
        <v>111</v>
      </c>
    </row>
    <row r="5" spans="1:8" ht="54.95" customHeight="1">
      <c r="A5" s="19">
        <v>2</v>
      </c>
      <c r="B5" s="25" t="s">
        <v>44</v>
      </c>
      <c r="C5" s="3" t="s">
        <v>45</v>
      </c>
      <c r="D5" s="4" t="s">
        <v>47</v>
      </c>
      <c r="E5" s="11">
        <v>0</v>
      </c>
      <c r="F5" s="11">
        <v>1</v>
      </c>
      <c r="G5" s="15">
        <f t="shared" ref="G5:G13" si="0">E5*10+F5*5</f>
        <v>5</v>
      </c>
      <c r="H5" s="27" t="s">
        <v>112</v>
      </c>
    </row>
    <row r="6" spans="1:8" ht="54.95" customHeight="1">
      <c r="A6" s="19">
        <v>3</v>
      </c>
      <c r="B6" s="26"/>
      <c r="C6" s="3" t="s">
        <v>46</v>
      </c>
      <c r="D6" s="4" t="s">
        <v>48</v>
      </c>
      <c r="E6" s="11">
        <v>0</v>
      </c>
      <c r="F6" s="11">
        <v>1</v>
      </c>
      <c r="G6" s="15">
        <f t="shared" si="0"/>
        <v>5</v>
      </c>
      <c r="H6" s="28"/>
    </row>
    <row r="7" spans="1:8" ht="54.95" customHeight="1">
      <c r="A7" s="19">
        <v>4</v>
      </c>
      <c r="B7" s="3" t="s">
        <v>49</v>
      </c>
      <c r="C7" s="3" t="s">
        <v>50</v>
      </c>
      <c r="D7" s="4" t="s">
        <v>51</v>
      </c>
      <c r="E7" s="11">
        <v>2</v>
      </c>
      <c r="F7" s="11">
        <v>0</v>
      </c>
      <c r="G7" s="15">
        <f t="shared" si="0"/>
        <v>20</v>
      </c>
      <c r="H7" s="7" t="s">
        <v>113</v>
      </c>
    </row>
    <row r="8" spans="1:8" ht="54.95" customHeight="1">
      <c r="A8" s="19">
        <v>5</v>
      </c>
      <c r="B8" s="3" t="s">
        <v>52</v>
      </c>
      <c r="C8" s="3" t="s">
        <v>53</v>
      </c>
      <c r="D8" s="4" t="s">
        <v>54</v>
      </c>
      <c r="E8" s="11">
        <v>1</v>
      </c>
      <c r="F8" s="11">
        <v>0</v>
      </c>
      <c r="G8" s="15">
        <f t="shared" si="0"/>
        <v>10</v>
      </c>
      <c r="H8" s="6" t="s">
        <v>114</v>
      </c>
    </row>
    <row r="9" spans="1:8" ht="54.95" customHeight="1">
      <c r="A9" s="19">
        <v>6</v>
      </c>
      <c r="B9" s="3" t="s">
        <v>55</v>
      </c>
      <c r="C9" s="3" t="s">
        <v>56</v>
      </c>
      <c r="D9" s="4" t="s">
        <v>57</v>
      </c>
      <c r="E9" s="11">
        <v>1</v>
      </c>
      <c r="F9" s="11">
        <v>0</v>
      </c>
      <c r="G9" s="15">
        <f t="shared" si="0"/>
        <v>10</v>
      </c>
      <c r="H9" s="8" t="s">
        <v>115</v>
      </c>
    </row>
    <row r="10" spans="1:8" ht="54.95" customHeight="1">
      <c r="A10" s="19">
        <v>7</v>
      </c>
      <c r="B10" s="3" t="s">
        <v>58</v>
      </c>
      <c r="C10" s="3" t="s">
        <v>91</v>
      </c>
      <c r="D10" s="4" t="s">
        <v>59</v>
      </c>
      <c r="E10" s="11">
        <v>2</v>
      </c>
      <c r="F10" s="11">
        <v>0</v>
      </c>
      <c r="G10" s="15">
        <f t="shared" si="0"/>
        <v>20</v>
      </c>
      <c r="H10" s="8" t="s">
        <v>116</v>
      </c>
    </row>
    <row r="11" spans="1:8" ht="54.95" customHeight="1">
      <c r="A11" s="19">
        <v>8</v>
      </c>
      <c r="B11" s="3" t="s">
        <v>60</v>
      </c>
      <c r="C11" s="3" t="s">
        <v>61</v>
      </c>
      <c r="D11" s="4" t="s">
        <v>62</v>
      </c>
      <c r="E11" s="11">
        <v>1</v>
      </c>
      <c r="F11" s="11">
        <v>0</v>
      </c>
      <c r="G11" s="15">
        <f t="shared" si="0"/>
        <v>10</v>
      </c>
      <c r="H11" s="8" t="s">
        <v>117</v>
      </c>
    </row>
    <row r="12" spans="1:8" ht="54.95" customHeight="1">
      <c r="A12" s="19">
        <v>9</v>
      </c>
      <c r="B12" s="3" t="s">
        <v>63</v>
      </c>
      <c r="C12" s="3" t="s">
        <v>64</v>
      </c>
      <c r="D12" s="3" t="s">
        <v>65</v>
      </c>
      <c r="E12" s="11">
        <v>1</v>
      </c>
      <c r="F12" s="11">
        <v>0</v>
      </c>
      <c r="G12" s="15">
        <f t="shared" si="0"/>
        <v>10</v>
      </c>
      <c r="H12" s="8" t="s">
        <v>118</v>
      </c>
    </row>
    <row r="13" spans="1:8" ht="54.95" customHeight="1">
      <c r="A13" s="19">
        <v>10</v>
      </c>
      <c r="B13" s="3" t="s">
        <v>66</v>
      </c>
      <c r="C13" s="3" t="s">
        <v>67</v>
      </c>
      <c r="D13" s="3" t="s">
        <v>68</v>
      </c>
      <c r="E13" s="11">
        <v>1</v>
      </c>
      <c r="F13" s="11">
        <v>0</v>
      </c>
      <c r="G13" s="15">
        <f t="shared" si="0"/>
        <v>10</v>
      </c>
      <c r="H13" s="8" t="s">
        <v>119</v>
      </c>
    </row>
    <row r="14" spans="1:8" ht="54.95" customHeight="1">
      <c r="B14" s="2"/>
      <c r="C14" s="2"/>
      <c r="D14" s="2"/>
      <c r="E14" s="9">
        <f>SUM(E4:E13)</f>
        <v>10</v>
      </c>
      <c r="F14" s="9">
        <f>SUM(F4:F13)</f>
        <v>4</v>
      </c>
      <c r="G14" s="10">
        <f>SUM(G4:G13)</f>
        <v>120</v>
      </c>
      <c r="H14" s="2"/>
    </row>
    <row r="15" spans="1:8">
      <c r="F15" s="1"/>
    </row>
    <row r="16" spans="1:8">
      <c r="F16" s="1"/>
    </row>
  </sheetData>
  <mergeCells count="2">
    <mergeCell ref="B5:B6"/>
    <mergeCell ref="H5:H6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36029-799B-443E-BDCD-402595E2719C}">
  <dimension ref="A3:H9"/>
  <sheetViews>
    <sheetView workbookViewId="0">
      <selection activeCell="H9" sqref="H9"/>
    </sheetView>
  </sheetViews>
  <sheetFormatPr defaultRowHeight="15.75"/>
  <cols>
    <col min="2" max="2" width="20.7109375" customWidth="1"/>
    <col min="3" max="3" width="23.7109375" customWidth="1"/>
    <col min="4" max="5" width="26.42578125" customWidth="1"/>
    <col min="6" max="7" width="20.7109375" customWidth="1"/>
    <col min="8" max="8" width="41.85546875" customWidth="1"/>
  </cols>
  <sheetData>
    <row r="3" spans="1:8" ht="21.75">
      <c r="A3" s="19" t="s">
        <v>88</v>
      </c>
      <c r="B3" s="12" t="s">
        <v>0</v>
      </c>
      <c r="C3" s="12" t="s">
        <v>1</v>
      </c>
      <c r="D3" s="13" t="s">
        <v>25</v>
      </c>
      <c r="E3" s="13" t="s">
        <v>26</v>
      </c>
      <c r="F3" s="13" t="s">
        <v>27</v>
      </c>
      <c r="G3" s="14" t="s">
        <v>24</v>
      </c>
      <c r="H3" s="13" t="s">
        <v>28</v>
      </c>
    </row>
    <row r="4" spans="1:8" ht="61.5" customHeight="1">
      <c r="A4" s="19">
        <v>1</v>
      </c>
      <c r="B4" s="3" t="s">
        <v>95</v>
      </c>
      <c r="C4" s="3" t="s">
        <v>94</v>
      </c>
      <c r="D4" s="4" t="s">
        <v>69</v>
      </c>
      <c r="E4" s="11">
        <v>2</v>
      </c>
      <c r="F4" s="11">
        <v>0</v>
      </c>
      <c r="G4" s="15">
        <f>E4*10+F4*5</f>
        <v>20</v>
      </c>
      <c r="H4" s="16" t="s">
        <v>120</v>
      </c>
    </row>
    <row r="5" spans="1:8" ht="62.25" customHeight="1">
      <c r="A5" s="19">
        <v>2</v>
      </c>
      <c r="B5" s="3" t="s">
        <v>70</v>
      </c>
      <c r="C5" s="3" t="s">
        <v>72</v>
      </c>
      <c r="D5" s="4" t="s">
        <v>73</v>
      </c>
      <c r="E5" s="11">
        <v>2</v>
      </c>
      <c r="F5" s="11">
        <v>0</v>
      </c>
      <c r="G5" s="15">
        <f t="shared" ref="G5:G6" si="0">E5*10+F5*5</f>
        <v>20</v>
      </c>
      <c r="H5" s="16" t="s">
        <v>121</v>
      </c>
    </row>
    <row r="6" spans="1:8" ht="61.5" customHeight="1">
      <c r="A6" s="19">
        <v>3</v>
      </c>
      <c r="B6" s="3" t="s">
        <v>71</v>
      </c>
      <c r="C6" s="3" t="s">
        <v>90</v>
      </c>
      <c r="D6" s="4" t="s">
        <v>74</v>
      </c>
      <c r="E6" s="11">
        <v>2</v>
      </c>
      <c r="F6" s="11">
        <v>0</v>
      </c>
      <c r="G6" s="15">
        <f t="shared" si="0"/>
        <v>20</v>
      </c>
      <c r="H6" s="16" t="s">
        <v>122</v>
      </c>
    </row>
    <row r="7" spans="1:8" ht="48" customHeight="1">
      <c r="A7" t="s">
        <v>89</v>
      </c>
      <c r="B7" s="2"/>
      <c r="C7" s="2"/>
      <c r="D7" s="2"/>
      <c r="E7" s="9">
        <f>SUM(E4:E6)</f>
        <v>6</v>
      </c>
      <c r="F7" s="9">
        <f>SUM(F4:F6)</f>
        <v>0</v>
      </c>
      <c r="G7" s="10">
        <f>SUM(G4:G6)</f>
        <v>60</v>
      </c>
      <c r="H7" s="2"/>
    </row>
    <row r="8" spans="1:8">
      <c r="F8" s="1"/>
    </row>
    <row r="9" spans="1:8">
      <c r="F9" s="1"/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合計</vt:lpstr>
      <vt:lpstr>楠西</vt:lpstr>
      <vt:lpstr>南化</vt:lpstr>
      <vt:lpstr>玉井</vt:lpstr>
      <vt:lpstr>左鎮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郭伯維</dc:creator>
  <cp:lastModifiedBy>余嘉倫</cp:lastModifiedBy>
  <dcterms:created xsi:type="dcterms:W3CDTF">2015-06-05T18:19:34Z</dcterms:created>
  <dcterms:modified xsi:type="dcterms:W3CDTF">2023-04-14T06:42:00Z</dcterms:modified>
</cp:coreProperties>
</file>