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工作表1" sheetId="1" r:id="rId1"/>
    <sheet name="舊案件" sheetId="2" r:id="rId2"/>
    <sheet name="工作表3" sheetId="3" r:id="rId3"/>
  </sheets>
  <definedNames>
    <definedName name="_xlnm._FilterDatabase" localSheetId="0" hidden="1">工作表1!$A$3:$K$241</definedName>
    <definedName name="_xlnm.Print_Titles" localSheetId="0">工作表1!$3:$3</definedName>
  </definedNames>
  <calcPr calcId="145621"/>
</workbook>
</file>

<file path=xl/calcChain.xml><?xml version="1.0" encoding="utf-8"?>
<calcChain xmlns="http://schemas.openxmlformats.org/spreadsheetml/2006/main">
  <c r="A3" i="1" l="1"/>
  <c r="E148" i="1" l="1"/>
  <c r="E143" i="1"/>
  <c r="F9" i="1"/>
  <c r="E5" i="1"/>
  <c r="E6" i="1"/>
  <c r="E7" i="1"/>
  <c r="E8" i="1"/>
  <c r="E9" i="1"/>
  <c r="D9" i="1" s="1"/>
  <c r="E10" i="1"/>
  <c r="E11" i="1"/>
  <c r="E12" i="1"/>
  <c r="D12" i="1" s="1"/>
  <c r="E13" i="1"/>
  <c r="E14" i="1"/>
  <c r="D14" i="1" s="1"/>
  <c r="E15" i="1"/>
  <c r="E16" i="1"/>
  <c r="D16" i="1" s="1"/>
  <c r="E17" i="1"/>
  <c r="D17" i="1" s="1"/>
  <c r="E18" i="1"/>
  <c r="E19" i="1"/>
  <c r="E20" i="1"/>
  <c r="D20" i="1" s="1"/>
  <c r="E21" i="1"/>
  <c r="E22" i="1"/>
  <c r="E23" i="1"/>
  <c r="E24" i="1"/>
  <c r="D24" i="1" s="1"/>
  <c r="E25" i="1"/>
  <c r="E26" i="1"/>
  <c r="E27" i="1"/>
  <c r="E28" i="1"/>
  <c r="E29" i="1"/>
  <c r="E30" i="1"/>
  <c r="D30" i="1" s="1"/>
  <c r="E31" i="1"/>
  <c r="E32" i="1"/>
  <c r="E33" i="1"/>
  <c r="E34" i="1"/>
  <c r="D34" i="1" s="1"/>
  <c r="E36" i="1"/>
  <c r="E37" i="1"/>
  <c r="E38" i="1"/>
  <c r="E39" i="1"/>
  <c r="E40" i="1"/>
  <c r="E41" i="1"/>
  <c r="E42" i="1"/>
  <c r="E43" i="1"/>
  <c r="E44" i="1"/>
  <c r="E45" i="1"/>
  <c r="E46" i="1"/>
  <c r="E47" i="1"/>
  <c r="D47" i="1" s="1"/>
  <c r="E48" i="1"/>
  <c r="D48" i="1" s="1"/>
  <c r="E49" i="1"/>
  <c r="E50" i="1"/>
  <c r="D50" i="1" s="1"/>
  <c r="E51" i="1"/>
  <c r="E52" i="1"/>
  <c r="E53" i="1"/>
  <c r="D53" i="1" s="1"/>
  <c r="E54" i="1"/>
  <c r="D54" i="1" s="1"/>
  <c r="E55" i="1"/>
  <c r="E56" i="1"/>
  <c r="E57" i="1"/>
  <c r="D57" i="1" s="1"/>
  <c r="E58" i="1"/>
  <c r="E59" i="1"/>
  <c r="E60" i="1"/>
  <c r="E61" i="1"/>
  <c r="E62" i="1"/>
  <c r="E63" i="1"/>
  <c r="E64" i="1"/>
  <c r="E65" i="1"/>
  <c r="E66" i="1"/>
  <c r="E67" i="1"/>
  <c r="E68" i="1"/>
  <c r="E69" i="1"/>
  <c r="E70" i="1"/>
  <c r="E71" i="1"/>
  <c r="E72" i="1"/>
  <c r="E73" i="1"/>
  <c r="E74" i="1"/>
  <c r="D74" i="1" s="1"/>
  <c r="E75" i="1"/>
  <c r="E76" i="1"/>
  <c r="E77" i="1"/>
  <c r="D77" i="1" s="1"/>
  <c r="E78" i="1"/>
  <c r="E79" i="1"/>
  <c r="D79" i="1" s="1"/>
  <c r="E80" i="1"/>
  <c r="E81" i="1"/>
  <c r="D81" i="1" s="1"/>
  <c r="E82" i="1"/>
  <c r="D82" i="1" s="1"/>
  <c r="E83" i="1"/>
  <c r="E84" i="1"/>
  <c r="D84" i="1" s="1"/>
  <c r="E85" i="1"/>
  <c r="E86" i="1"/>
  <c r="E87" i="1"/>
  <c r="E88" i="1"/>
  <c r="D88" i="1" s="1"/>
  <c r="E89" i="1"/>
  <c r="D89" i="1" s="1"/>
  <c r="E90" i="1"/>
  <c r="E91" i="1"/>
  <c r="D91" i="1" s="1"/>
  <c r="E92" i="1"/>
  <c r="E93" i="1"/>
  <c r="D93" i="1" s="1"/>
  <c r="E94" i="1"/>
  <c r="E95" i="1"/>
  <c r="E96" i="1"/>
  <c r="E97" i="1"/>
  <c r="E98" i="1"/>
  <c r="E99" i="1"/>
  <c r="E100" i="1"/>
  <c r="E101" i="1"/>
  <c r="E102" i="1"/>
  <c r="E103" i="1"/>
  <c r="D103" i="1" s="1"/>
  <c r="E104" i="1"/>
  <c r="E105" i="1"/>
  <c r="D105" i="1" s="1"/>
  <c r="E106" i="1"/>
  <c r="E107" i="1"/>
  <c r="D107" i="1" s="1"/>
  <c r="E108" i="1"/>
  <c r="E109" i="1"/>
  <c r="E110" i="1"/>
  <c r="D110" i="1" s="1"/>
  <c r="E111" i="1"/>
  <c r="E112" i="1"/>
  <c r="D112" i="1" s="1"/>
  <c r="E113" i="1"/>
  <c r="D113" i="1" s="1"/>
  <c r="E114" i="1"/>
  <c r="E115" i="1"/>
  <c r="D115" i="1" s="1"/>
  <c r="E116" i="1"/>
  <c r="E117" i="1"/>
  <c r="D117" i="1" s="1"/>
  <c r="E118" i="1"/>
  <c r="E119" i="1"/>
  <c r="E120" i="1"/>
  <c r="E121" i="1"/>
  <c r="E122" i="1"/>
  <c r="D122" i="1" s="1"/>
  <c r="E123" i="1"/>
  <c r="E124" i="1"/>
  <c r="E125" i="1"/>
  <c r="D125" i="1" s="1"/>
  <c r="E126" i="1"/>
  <c r="E127" i="1"/>
  <c r="E128" i="1"/>
  <c r="E129" i="1"/>
  <c r="E130" i="1"/>
  <c r="E131" i="1"/>
  <c r="D131" i="1" s="1"/>
  <c r="E132" i="1"/>
  <c r="D132" i="1" s="1"/>
  <c r="E133" i="1"/>
  <c r="D133" i="1" s="1"/>
  <c r="E134" i="1"/>
  <c r="D134" i="1" s="1"/>
  <c r="E135" i="1"/>
  <c r="E136" i="1"/>
  <c r="E137" i="1"/>
  <c r="E138" i="1"/>
  <c r="E139" i="1"/>
  <c r="E140" i="1"/>
  <c r="E141" i="1"/>
  <c r="E142" i="1"/>
  <c r="E144" i="1"/>
  <c r="E145" i="1"/>
  <c r="E146" i="1"/>
  <c r="E147" i="1"/>
  <c r="E149" i="1"/>
  <c r="E150" i="1"/>
  <c r="E151" i="1"/>
  <c r="E152" i="1"/>
  <c r="E153" i="1"/>
  <c r="E154" i="1"/>
  <c r="E155" i="1"/>
  <c r="E156" i="1"/>
  <c r="E157" i="1"/>
  <c r="E158" i="1"/>
  <c r="E159" i="1"/>
  <c r="E160" i="1"/>
  <c r="E161" i="1"/>
  <c r="E162" i="1"/>
  <c r="E163" i="1"/>
  <c r="E164" i="1"/>
  <c r="E165" i="1"/>
  <c r="E166" i="1"/>
  <c r="E167" i="1"/>
  <c r="E168" i="1"/>
  <c r="E169" i="1"/>
  <c r="E4" i="1"/>
  <c r="F12" i="1"/>
  <c r="F14" i="1"/>
  <c r="F16" i="1"/>
  <c r="F17" i="1"/>
  <c r="F20" i="1"/>
  <c r="F24" i="1"/>
  <c r="F30" i="1"/>
  <c r="F34" i="1"/>
  <c r="F47" i="1"/>
  <c r="F48" i="1"/>
  <c r="F50" i="1"/>
  <c r="F53" i="1"/>
  <c r="F54" i="1"/>
  <c r="F57" i="1"/>
  <c r="F74" i="1"/>
  <c r="F77" i="1"/>
  <c r="F79" i="1"/>
  <c r="F81" i="1"/>
  <c r="F82" i="1"/>
  <c r="F84" i="1"/>
  <c r="F88" i="1"/>
  <c r="F89" i="1"/>
  <c r="F91" i="1"/>
  <c r="F93" i="1"/>
  <c r="F103" i="1"/>
  <c r="F105" i="1"/>
  <c r="F107" i="1"/>
  <c r="F110" i="1"/>
  <c r="F112" i="1"/>
  <c r="F113" i="1"/>
  <c r="F115" i="1"/>
  <c r="F117" i="1"/>
  <c r="F122" i="1"/>
  <c r="F125" i="1"/>
  <c r="F131" i="1"/>
  <c r="F132" i="1"/>
  <c r="F133" i="1"/>
  <c r="F134" i="1"/>
</calcChain>
</file>

<file path=xl/sharedStrings.xml><?xml version="1.0" encoding="utf-8"?>
<sst xmlns="http://schemas.openxmlformats.org/spreadsheetml/2006/main" count="1259" uniqueCount="621">
  <si>
    <t>臺南市政府工務局災情管制表</t>
  </si>
  <si>
    <t>序號</t>
  </si>
  <si>
    <t>單號</t>
  </si>
  <si>
    <t>災情類別</t>
  </si>
  <si>
    <t>承辦單位</t>
  </si>
  <si>
    <t>區域</t>
  </si>
  <si>
    <t>發生位置</t>
  </si>
  <si>
    <t>現場狀況</t>
  </si>
  <si>
    <t>執行狀況</t>
  </si>
  <si>
    <t>建築物倒塌</t>
  </si>
  <si>
    <t>關廟區</t>
  </si>
  <si>
    <t>臺南市關廟區深坑里深坑3街17號</t>
  </si>
  <si>
    <t>房子倒塌</t>
  </si>
  <si>
    <t xml:space="preserve">  已派員查處</t>
  </si>
  <si>
    <t>其他</t>
  </si>
  <si>
    <t>北區</t>
  </si>
  <si>
    <t>臺南市北區開元路148巷53弄</t>
  </si>
  <si>
    <t>私人圍牆倒塌</t>
  </si>
  <si>
    <t>歸仁區</t>
  </si>
  <si>
    <t>臺南市歸仁區信義北路46號</t>
  </si>
  <si>
    <t>臺南市北區公園路820巷15號</t>
  </si>
  <si>
    <t>矮牆倒塌在路上</t>
  </si>
  <si>
    <t>新化區</t>
  </si>
  <si>
    <t>臺南市新化區羊林里422號</t>
  </si>
  <si>
    <t>羊林里422號450號庭院前圍牆毀損</t>
  </si>
  <si>
    <t>臺南市新化區</t>
  </si>
  <si>
    <t>清水宮前道路突起裂痕</t>
  </si>
  <si>
    <t>南區</t>
  </si>
  <si>
    <t>臺南市南區金華路1段484巷3弄29號</t>
  </si>
  <si>
    <t>圍牆倒塌</t>
  </si>
  <si>
    <t>臺南市北區正覺里24鄰公園路769巷32弄1號</t>
  </si>
  <si>
    <t>路面隆起造成水管破裂部分積水</t>
  </si>
  <si>
    <t>南化區</t>
  </si>
  <si>
    <t>臺南市南化區南化里230號</t>
  </si>
  <si>
    <t>南化區公所主樑斷裂，數10支樑柱均龜裂。</t>
  </si>
  <si>
    <t>安南區</t>
  </si>
  <si>
    <t>臺南市安南區</t>
  </si>
  <si>
    <t>府安路四段169巷內路面傾斜、電桿倒塌</t>
  </si>
  <si>
    <t xml:space="preserve"> 屬八米以下道路，請安南區公所協助處理。</t>
  </si>
  <si>
    <t>路燈不亮</t>
  </si>
  <si>
    <t>中西區</t>
  </si>
  <si>
    <t>臺南市中西區國華街二段45</t>
  </si>
  <si>
    <t>臺南市中西區國華街二段45至100號路燈不亮</t>
  </si>
  <si>
    <t xml:space="preserve"> 已派員查處</t>
  </si>
  <si>
    <t>臺南市關廟區大富街151號</t>
  </si>
  <si>
    <t>建築物倒塌壓到車子</t>
  </si>
  <si>
    <t>臺南市歸仁區和順路與關新路</t>
  </si>
  <si>
    <t>橋樑與道路接縫破裂</t>
  </si>
  <si>
    <t>臺南市中西區文和街72至84號</t>
  </si>
  <si>
    <t>臺南市中西區文和街72至84號地層下陷，房屋有傾斜</t>
  </si>
  <si>
    <t>已請張仁杰技師前往勘查  文和街84－6號傾斜嚴重還沒半倒住戶已舒散 另88－3為2F木磚造，84-1為3FRC，84-4為2F木磚造，僅有一些小裂縫無大礙。</t>
  </si>
  <si>
    <t>臺南市安南區泰安街55號</t>
  </si>
  <si>
    <t>住戶楊小街反映住家周邊汙水下水道施工導致住家外牆損壞</t>
  </si>
  <si>
    <t xml:space="preserve"> 汙水下水道工程，請轉水利局協助處理。</t>
  </si>
  <si>
    <t>龍崎區</t>
  </si>
  <si>
    <t>臺南市龍崎區</t>
  </si>
  <si>
    <t>大坪里番社5號房屋倒塌</t>
  </si>
  <si>
    <t>臺南市中西區海安路一段5號</t>
  </si>
  <si>
    <t>臺南市中西區海安路一段5號至50號路燈不亮</t>
  </si>
  <si>
    <t xml:space="preserve"> 派員處理中</t>
  </si>
  <si>
    <t>臺南市中西區健康路一段396號</t>
  </si>
  <si>
    <t>臺南市中西區健康路一段396號大樓龜裂</t>
  </si>
  <si>
    <t>善化區</t>
  </si>
  <si>
    <t>臺南市善化區民權路97號</t>
  </si>
  <si>
    <t>大成市場危樓倒塌，有數輛停置在該危樓下方之車輛毀損，無人員傷亡，已拉封鎖線</t>
  </si>
  <si>
    <t>已派員查處</t>
  </si>
  <si>
    <t>臺南市安南區北安路與德安街</t>
  </si>
  <si>
    <t>汽車保養廠房屋下陷</t>
  </si>
  <si>
    <t>道路破損</t>
  </si>
  <si>
    <t>臺南市安南區惠安街161巷</t>
  </si>
  <si>
    <t>道路歪斜</t>
  </si>
  <si>
    <t>臺南市中西區仁愛街41號</t>
  </si>
  <si>
    <t>臺南市中西區仁愛街41-43號間小巷房屋後圍牆倒塌</t>
  </si>
  <si>
    <t>臺南市新化區北勢111號</t>
  </si>
  <si>
    <t>北勢111號到112號之1圍牆倒塌</t>
  </si>
  <si>
    <t>臺南市新化區仁愛街65巷6號</t>
  </si>
  <si>
    <t>該處圍牆倒塌，壓壞車輛</t>
  </si>
  <si>
    <t>臺南市中西區民權路三段143巷8號</t>
  </si>
  <si>
    <t>風神廟(民權路三段143巷8號)接官亭倒塌</t>
  </si>
  <si>
    <t>臺南市歸仁區保順路</t>
  </si>
  <si>
    <t>媽廟橋，橋梁受損</t>
  </si>
  <si>
    <t>臺南市中西區海安路2段330巷16號</t>
  </si>
  <si>
    <t>臺南市中西區海安路2段330巷16號對面老舊房屋倒塌壓毀1部車</t>
  </si>
  <si>
    <t>臺南市中西區健康路1段396號</t>
  </si>
  <si>
    <t>外牆磁磚嚴重剝落.里長0927612288</t>
  </si>
  <si>
    <t>臺南市關廟區南雄路1段516巷26號</t>
  </si>
  <si>
    <t>山上區</t>
  </si>
  <si>
    <t>臺南市山上區南洲里南周市場前</t>
  </si>
  <si>
    <t>水管破裂，路面隆起</t>
  </si>
  <si>
    <t>佳里區</t>
  </si>
  <si>
    <t>臺南市佳里區佳南路366號</t>
  </si>
  <si>
    <t xml:space="preserve">慈聖宮部分屋簷毀損 磚瓦飛落 </t>
  </si>
  <si>
    <t>臺南市南區</t>
  </si>
  <si>
    <t>鹽埕北極殿前輕微受損</t>
  </si>
  <si>
    <t>石梯高分45旁道路中斷土石崩落</t>
  </si>
  <si>
    <t>臺南市南區鹽埕路159巷1號</t>
  </si>
  <si>
    <t>北極殿前輕微受損(如照片)</t>
  </si>
  <si>
    <t>臺南市關廟區和平路100巷9弄18號</t>
  </si>
  <si>
    <t>房屋部分倒塌</t>
  </si>
  <si>
    <t>臺南市中西區中正路185號</t>
  </si>
  <si>
    <t>安平區</t>
  </si>
  <si>
    <t>臺南市安平區</t>
  </si>
  <si>
    <t>截至本日(0206)上午7時通報災情學校計142校，無人員傷亡，其26校有災情，多為教室樑柱受損，災情持續彙整中。</t>
  </si>
  <si>
    <t>本案為通報資訊。</t>
  </si>
  <si>
    <t>如照片(工務局未回報處理情形)</t>
  </si>
  <si>
    <t>臺南市關廟區深坑三街17號</t>
  </si>
  <si>
    <t>建物輕微毀損</t>
  </si>
  <si>
    <t xml:space="preserve"> 已派許峰賓建築師前往勘查 無人傷亡，三樓增建倒塌，樑部份龜裂</t>
  </si>
  <si>
    <t>臺南市關廟區保東一街158號</t>
  </si>
  <si>
    <t>臺南市歸仁區</t>
  </si>
  <si>
    <t>房屋毀損</t>
  </si>
  <si>
    <t>臺南市新化區那拔林329號</t>
  </si>
  <si>
    <t>活動中心受損，已請農建課拉起封鎖線</t>
  </si>
  <si>
    <t>臺南市北區育德二路</t>
  </si>
  <si>
    <t>路面塌陷</t>
  </si>
  <si>
    <t xml:space="preserve"> 已派員前往勘查</t>
  </si>
  <si>
    <t>臺南市北區正覺街102巷40弄8號</t>
  </si>
  <si>
    <t>柏油路面破裂，道路突起，路面液化</t>
  </si>
  <si>
    <t>臺南市安南區惠安街101號</t>
  </si>
  <si>
    <t>房屋下陷毀損</t>
  </si>
  <si>
    <t>臺南市關廟區新埔二街53巷7弄</t>
  </si>
  <si>
    <t>路燈傾倒路中</t>
  </si>
  <si>
    <t>臺南市山上區南洲里284-2號</t>
  </si>
  <si>
    <t>六甲區</t>
  </si>
  <si>
    <t>臺南市六甲區民權街282巷18號</t>
  </si>
  <si>
    <t>房屋屋瓦塌陷</t>
  </si>
  <si>
    <t>臺南市關廟區北新橋</t>
  </si>
  <si>
    <t>北新橋道路龜裂</t>
  </si>
  <si>
    <t xml:space="preserve"> 已由公所先行封閉北新橋</t>
  </si>
  <si>
    <t>臺南市安南區安和路一段215巷31號</t>
  </si>
  <si>
    <t>安和路一段215巷31號路面隆起</t>
  </si>
  <si>
    <t>臺南市中西區</t>
  </si>
  <si>
    <t>忠義路一段84巷4號，圍牆倒塌巷道受阻(1999轉報)</t>
  </si>
  <si>
    <t>臺南市安南區賢安街41號</t>
  </si>
  <si>
    <t>臺南市安南區賢安街41號西側隆起影響車輛通行</t>
  </si>
  <si>
    <t>已通知第一工務大隊前往處理</t>
  </si>
  <si>
    <t>臺南市安南區國安街29號</t>
  </si>
  <si>
    <t>道路隆起破裂</t>
  </si>
  <si>
    <t xml:space="preserve"> 下午進場切割整平</t>
  </si>
  <si>
    <t>臺南市安南區安通路四段119巷43號</t>
  </si>
  <si>
    <t>臺南市安南區安通路四段119巷43號路面龜裂</t>
  </si>
  <si>
    <t>本案為電信管線位置,請移電信公司處理</t>
  </si>
  <si>
    <t>臺南市山上區新莊里1號</t>
  </si>
  <si>
    <t>圍牆倒塌影響交通</t>
  </si>
  <si>
    <t>臺南市善化區中華路119巷8號</t>
  </si>
  <si>
    <t>臺南市關廟區新埔里代天府</t>
  </si>
  <si>
    <t>新埔里連花池對面代天府排樓磁磚掉落路面</t>
  </si>
  <si>
    <t>臺南市山上區明和里</t>
  </si>
  <si>
    <t>140號道路翰庭公司圍牆倒塌影響交通</t>
  </si>
  <si>
    <t>臺南市安南區海中街101巷</t>
  </si>
  <si>
    <t>單號住宅倒塌</t>
  </si>
  <si>
    <t>東區</t>
  </si>
  <si>
    <t>臺南市東區前鋒路119巷12號</t>
  </si>
  <si>
    <t>臺南市東區前鋒路119巷12號圍牆倒塌影響路面通行</t>
  </si>
  <si>
    <t>臺南市關廟區新光街205巷8號</t>
  </si>
  <si>
    <t>新光街205巷8號房屋半倒</t>
  </si>
  <si>
    <t>臺南市關廟區花園一街202巷</t>
  </si>
  <si>
    <t>花園一街202巷圍牆倒塌</t>
  </si>
  <si>
    <t>臺南市關廟區園中街3號</t>
  </si>
  <si>
    <t>園中街3號圍牆倒塌</t>
  </si>
  <si>
    <t>臺南市新化區忠孝路211號</t>
  </si>
  <si>
    <t>該處鐵皮破裂，另忠孝路229號二樓牆面破洞</t>
  </si>
  <si>
    <t>臺南市關廟區布袋里長文街16巷28弄</t>
  </si>
  <si>
    <t>布袋里長文街16巷28弄圍牆倒塌</t>
  </si>
  <si>
    <t>豬舍倒塌</t>
  </si>
  <si>
    <t>臺南市新化區頂山腳54-36號</t>
  </si>
  <si>
    <t>住宅圍牆倒塌，已請開口契約廠商前往</t>
  </si>
  <si>
    <t>臺南市龍崎區崎頂里崎頂162號</t>
  </si>
  <si>
    <t>臺南市龍崎區崎頂里崎頂162號道路龜裂.無立即危險</t>
  </si>
  <si>
    <t xml:space="preserve"> 本案南162線區道係屬大面積崩塌，幾乎約一個車道4公尺寬、20公尺長，無法以搶修改善，將提報後續災害復建工程，區公所已作警戒措施。</t>
  </si>
  <si>
    <t>地層下陷</t>
  </si>
  <si>
    <t>臺南市關廟區深坑里</t>
  </si>
  <si>
    <t>深坑橋裂縫加大　</t>
  </si>
  <si>
    <t>臺南市新化區中山路258巷</t>
  </si>
  <si>
    <t>鍾家古厝後方圍牆倒塌</t>
  </si>
  <si>
    <t>臺南市關廟區新光里新湖街37巷11號</t>
  </si>
  <si>
    <t>老屋屋頂瓦片掉裂</t>
  </si>
  <si>
    <t xml:space="preserve"> 已請第一工務大隊派員前往勘查修補</t>
  </si>
  <si>
    <t>臺南市南區鯤鯓路180號</t>
  </si>
  <si>
    <t>無人住古厝倒塌，壓到鄰房(工務局未回報處理情形)</t>
  </si>
  <si>
    <t>臺南市北區武聖路8巷</t>
  </si>
  <si>
    <t>路面有裂縫</t>
  </si>
  <si>
    <t xml:space="preserve"> 已連繫第一工務大對派員前往勘查修補</t>
  </si>
  <si>
    <t>臺南市關廟區新光里新湖街37巷35號</t>
  </si>
  <si>
    <t>臺南市關廟區大洲橋</t>
  </si>
  <si>
    <t>大洲橋路面龜裂</t>
  </si>
  <si>
    <t xml:space="preserve"> 該橋為公路總局第五區養護工程處新化工務段管轄，已聯繫新化段勘查處理</t>
  </si>
  <si>
    <t>臺南市北區育德路</t>
  </si>
  <si>
    <t>19號至33號防火巷路面裂開、27號至29號土壤液化路面黃泥</t>
  </si>
  <si>
    <t>官田區</t>
  </si>
  <si>
    <t>臺南市官田區嘉南里87-15號</t>
  </si>
  <si>
    <t>加油站圍牆倒塌</t>
  </si>
  <si>
    <t>臺南市關廟區布袋里長榮街458號</t>
  </si>
  <si>
    <t>路面有坑洞</t>
  </si>
  <si>
    <t>臺南市關廟區北寮街789號</t>
  </si>
  <si>
    <t>安定區</t>
  </si>
  <si>
    <t>臺南市安定區安定11-6號</t>
  </si>
  <si>
    <t>圍牆倒塌希望協助處理</t>
  </si>
  <si>
    <t>臺南市安南區公學路6段721巷96弄3號</t>
  </si>
  <si>
    <t>土穰液化</t>
  </si>
  <si>
    <t>臺南市北區成德里8鄰立賢路135號</t>
  </si>
  <si>
    <t>育德二路與立賢路一段交叉口附近柏油路面下陷及龜裂</t>
  </si>
  <si>
    <t>臺南市新化區中山路102-22號前</t>
  </si>
  <si>
    <t>該住戶前路面龜裂，尚不影響通行</t>
  </si>
  <si>
    <t xml:space="preserve"> 本案新化區中山路為台20線省道係屬公路總局第五區工程處權責，非工務局權責，請改分。</t>
  </si>
  <si>
    <t>新化區五甲勢61號</t>
  </si>
  <si>
    <t>西湖靈隱寺大殿鋼筋外露</t>
  </si>
  <si>
    <t>臺南市南化區關山里179線</t>
  </si>
  <si>
    <t>南179線6、7處落石</t>
  </si>
  <si>
    <t xml:space="preserve"> 本案區公所已由開口契約廠商清除落石完成。</t>
  </si>
  <si>
    <t>臺南市北區長勝路32號</t>
  </si>
  <si>
    <t>臺南市南區中華南路</t>
  </si>
  <si>
    <t>往大同路地下道，天花板剝落</t>
  </si>
  <si>
    <t>臺南市關廟區新光里新湖街360號</t>
  </si>
  <si>
    <t>新光里新湖街360號民宅半倒</t>
  </si>
  <si>
    <t>臺南市關廟區新光里新湖街316巷29號</t>
  </si>
  <si>
    <t>新湖街316巷29號房屋半倒</t>
  </si>
  <si>
    <t>臺南市關廟區中央路22巷</t>
  </si>
  <si>
    <t>中央路22巷往花園一街一片圍牆倒塌</t>
  </si>
  <si>
    <t>臺南市關廟區崇平路83巷</t>
  </si>
  <si>
    <t>崇平路83巷圍牆倒塌</t>
  </si>
  <si>
    <t>路樹倒塌</t>
  </si>
  <si>
    <t>將軍區</t>
  </si>
  <si>
    <t>臺南市將軍區嘉昌里9鄰69之3號</t>
  </si>
  <si>
    <t>路樹倒塌，影響交通</t>
  </si>
  <si>
    <t xml:space="preserve"> 將軍公所已處理完成</t>
  </si>
  <si>
    <t>臺南市關廟區中央路142號</t>
  </si>
  <si>
    <t>房屋半倒</t>
  </si>
  <si>
    <t>臺南市東區長東街103巷17號至21號</t>
  </si>
  <si>
    <t>協助結構鑑定</t>
  </si>
  <si>
    <t>臺南市中西區文和街78號</t>
  </si>
  <si>
    <t>土壤液化</t>
  </si>
  <si>
    <t xml:space="preserve"> 現場勘查後請廠商清理，目前已清理完畢。</t>
  </si>
  <si>
    <t>臺南市關廟區文衡路238巷26號</t>
  </si>
  <si>
    <t>土角厝全倒</t>
  </si>
  <si>
    <t>臺南市中西區文祥街</t>
  </si>
  <si>
    <t>路面毀損</t>
  </si>
  <si>
    <t xml:space="preserve"> 經勘查後水溝需整個重作，但暫無危險性。</t>
  </si>
  <si>
    <t>臺南市北區公園路624巷底</t>
  </si>
  <si>
    <t>台19甲線(五甲里深坑里大洲橋南下處)路面下陷</t>
  </si>
  <si>
    <t xml:space="preserve"> 台19甲非安平區  請協助確認</t>
  </si>
  <si>
    <t>臺南市佳里區禮化里229-3號</t>
  </si>
  <si>
    <t>房屋傾倒</t>
  </si>
  <si>
    <t>臺南市安南區府安路五段11巷35弄55號</t>
  </si>
  <si>
    <t>房屋傾協、協助結構鑑定</t>
  </si>
  <si>
    <t>臺南市安南區德安街23號</t>
  </si>
  <si>
    <t>整排房屋下陷1尺，其中2戶半倒</t>
  </si>
  <si>
    <t>臺南市北區大武街308號</t>
  </si>
  <si>
    <t>地震造成大門毀損，人受困家中</t>
  </si>
  <si>
    <t>台南市安南區安明路四段1275巷</t>
  </si>
  <si>
    <t>台南市安南區安明路四段1275巷路面龜裂</t>
  </si>
  <si>
    <t xml:space="preserve"> 已通知第一工務大隊派員前往勘查修補</t>
  </si>
  <si>
    <t>臺南市關廟區成功路375巷</t>
  </si>
  <si>
    <t>臺南市北區育德二路與立賢路口</t>
  </si>
  <si>
    <t>路面龜裂</t>
  </si>
  <si>
    <t xml:space="preserve"> 經現場勘查屬雙子星有線管線,已先交維,並連絡上雙子星有線公司相關人員處理,案件請移該單位</t>
  </si>
  <si>
    <t>永康區</t>
  </si>
  <si>
    <t>臺南市永康區文賢街68巷36弄39號</t>
  </si>
  <si>
    <t>2座路燈基座搖晃</t>
  </si>
  <si>
    <t xml:space="preserve"> 改分永康區公所</t>
  </si>
  <si>
    <t>臺南市六甲區中正路373巷6號前</t>
  </si>
  <si>
    <t>六甲里中正路373巷6號前圍牆倒塌至路面影響交通本所已拉警示帶並通知廠商進行搶修中</t>
  </si>
  <si>
    <t>臺南市關廟區崇平路107巷3弄22號</t>
  </si>
  <si>
    <t>水泥路燈鬆動</t>
  </si>
  <si>
    <t xml:space="preserve"> 改分關廟區公所</t>
  </si>
  <si>
    <t>臺南市關廟區成功路262巷</t>
  </si>
  <si>
    <t>圍牆倒塌阻礙通行</t>
  </si>
  <si>
    <t>那拔林1-10號前，台20線17-18k處，路面龜裂</t>
  </si>
  <si>
    <t xml:space="preserve"> 本案台20線省道係屬公路總局第五區工程處權責，非工務局權責，請改分。</t>
  </si>
  <si>
    <t>臺南市關廟區大仁街346巷7號</t>
  </si>
  <si>
    <t>土角厝倒塌</t>
  </si>
  <si>
    <t>臺南市關廟區新埔三街27巷35號</t>
  </si>
  <si>
    <t>房屋倒塌</t>
  </si>
  <si>
    <t>臺南市新化區礁坑里</t>
  </si>
  <si>
    <t>茄苳坑37號.蔡厝仔54號建物毀損</t>
  </si>
  <si>
    <t>郡安路五段56號，區域路燈不亮</t>
  </si>
  <si>
    <t>大內區</t>
  </si>
  <si>
    <t>臺南市大內區內郭里</t>
  </si>
  <si>
    <t>內郭里曾文溪堤防道路破裂</t>
  </si>
  <si>
    <t xml:space="preserve"> 堤防道路係屬水利局權責,請改分.</t>
  </si>
  <si>
    <t>臺南市關廟區下湖二街91號</t>
  </si>
  <si>
    <t>下湖二街91號前圍牆倒塌</t>
  </si>
  <si>
    <t>臺南市關廟區五甲路36巷7號</t>
  </si>
  <si>
    <t>臺南市安南區公學路七段77巷</t>
  </si>
  <si>
    <t>臺南市安南區公學路七段77巷路面龜裂</t>
  </si>
  <si>
    <t>臺南市關廟區北花里園東街140巷7號</t>
  </si>
  <si>
    <t>臺南市關廟區北花里中正路657巷5號</t>
  </si>
  <si>
    <t>鐵皮屋傾斜</t>
  </si>
  <si>
    <t>左鎮區</t>
  </si>
  <si>
    <t>臺南市左鎮區岡林里 7-2號</t>
  </si>
  <si>
    <t>南 168線大谷山附近土方崩落,由公所搶修中</t>
  </si>
  <si>
    <t xml:space="preserve"> 左鎮區公所已處理完成</t>
  </si>
  <si>
    <t>臺南市關廟區新埔三街5巷</t>
  </si>
  <si>
    <t>臺南市左鎮區中正里 171-4號</t>
  </si>
  <si>
    <t>左鎮區公所建築物棟樑柱損害,請結構技師鑑定</t>
  </si>
  <si>
    <t>臺南市安南區安中一街67巷46號</t>
  </si>
  <si>
    <t>自來水管破裂、路面隆起</t>
  </si>
  <si>
    <t>臺南市安南區惠安街161巷6號</t>
  </si>
  <si>
    <t>臺南市安南區惠安街161巷6號-傾斜.8號房屋下陷傾斜</t>
  </si>
  <si>
    <t>臺南市左鎮區光和里 5號</t>
  </si>
  <si>
    <t>台 20線21.5公里處路面裂痕   以電話通知移轉公路局處理</t>
  </si>
  <si>
    <t>臺南市關廟區和平路145巷80號</t>
  </si>
  <si>
    <t>路燈高壓水銀安定器摔落</t>
  </si>
  <si>
    <t>臺南市新化區中山路111巷10號</t>
  </si>
  <si>
    <t>倉儲倒塌，須國軍協助，災後社會救助</t>
  </si>
  <si>
    <t>台20縣道千鳥橋</t>
  </si>
  <si>
    <t>地面龜裂</t>
  </si>
  <si>
    <t xml:space="preserve"> 本案台20線省道千鳥橋係屬公路總局第五區工程處權責，非工務局權責，請改分。</t>
  </si>
  <si>
    <t>臺南市關廟區中央路82巷26號</t>
  </si>
  <si>
    <t>觀音寺金盧及前庭毀損</t>
  </si>
  <si>
    <t>白河區</t>
  </si>
  <si>
    <t>臺南市白河區內角里</t>
  </si>
  <si>
    <t>白河區賢德寶塔一,二,三樓牆壁裂縫及三樓天花板掉落</t>
  </si>
  <si>
    <t>臺南市關廟區中正路736巷39號旁</t>
  </si>
  <si>
    <t>5間房屋全倒</t>
  </si>
  <si>
    <t>臺南市關廟區花園一街176號</t>
  </si>
  <si>
    <t>房屋部份傾倒</t>
  </si>
  <si>
    <t>新市區</t>
  </si>
  <si>
    <t>臺南市新市區長安街36巷9弄27號</t>
  </si>
  <si>
    <t>路面隆起、土壤液化</t>
  </si>
  <si>
    <t xml:space="preserve"> 已通報區公所目前處理中</t>
  </si>
  <si>
    <t>臺南市白河區永安里</t>
  </si>
  <si>
    <t>老人文康中心二樓強化玻璃破裂,電梯配重脫軌</t>
  </si>
  <si>
    <t>臺南市關廟區四維街128號</t>
  </si>
  <si>
    <t>房屋有傾倒危險</t>
  </si>
  <si>
    <t>臺南市山上區南洲里1鄰87號</t>
  </si>
  <si>
    <t>山上區公有市場建物受損,一樓震倒,二樓變成一樓</t>
  </si>
  <si>
    <t>新市區南科火車站</t>
  </si>
  <si>
    <t>南科火車站前東向下橋處路面斷裂(路橋高低狀態)1999轉</t>
  </si>
  <si>
    <t xml:space="preserve"> 善化區公所現勘後係屬新市區公所轄境，目前已由善化區公所通知新市區公所</t>
  </si>
  <si>
    <t>臺南市關廟區松柏街56巷3弄7號</t>
  </si>
  <si>
    <t>土角厝倒塌不能通行</t>
  </si>
  <si>
    <t>臺南市新化區崙頂里394號</t>
  </si>
  <si>
    <t>臺南市山上區新莊里</t>
  </si>
  <si>
    <t>舊１７８線道路邊坡活動龜裂，已完成封路</t>
  </si>
  <si>
    <t>臺南市安平區健康三街與永華路二段</t>
  </si>
  <si>
    <t>大樓2-3樓牆面龜裂，有輕微傾斜</t>
  </si>
  <si>
    <t>臺南市關廟區長裕街1923號</t>
  </si>
  <si>
    <t>臺南市左鎮區</t>
  </si>
  <si>
    <t>牌樓傾斜倒塌</t>
  </si>
  <si>
    <t>臺南市關廟區深坑三街50弄前</t>
  </si>
  <si>
    <t>臺南市關廟區花園一街279巷40號</t>
  </si>
  <si>
    <t>水銀路燈傾斜</t>
  </si>
  <si>
    <t>臺南市南區水交社路與新東路口</t>
  </si>
  <si>
    <t>水交社路與新東路口圍牆倒塌</t>
  </si>
  <si>
    <t>空屋圍牆倒塌</t>
  </si>
  <si>
    <t>臺南市關廟區香洋里忠孝街102號</t>
  </si>
  <si>
    <t>房屋全倒</t>
  </si>
  <si>
    <t>仁德區</t>
  </si>
  <si>
    <t>臺南市仁德區土庫路200巷2號</t>
  </si>
  <si>
    <t>路燈故障</t>
  </si>
  <si>
    <t>臺南市新化區崙子頂110號之1</t>
  </si>
  <si>
    <t>110號之1前圍牆，掉落影響交通</t>
  </si>
  <si>
    <t>臺南市關廟區市場北街52號</t>
  </si>
  <si>
    <t>臺南市中西區中正路28號</t>
  </si>
  <si>
    <t>新舊建物交界處磁磚，水泥掉落， 土銀已先圍封鎖線</t>
  </si>
  <si>
    <t>臺南市關廟區深坑三街50弄</t>
  </si>
  <si>
    <t>房屋倒塌阻擋通路</t>
  </si>
  <si>
    <t>臺南市關廟區中央路22巷5弄9號</t>
  </si>
  <si>
    <t>臺南市永康區</t>
  </si>
  <si>
    <t>永康公園內魚池魚類暴斃請求處理.陳秋萍議員服務處</t>
  </si>
  <si>
    <t>臺南市官田區大崎里南藝大旁產業道路</t>
  </si>
  <si>
    <t>台南市新市區信義街180號</t>
  </si>
  <si>
    <t>2016/02/06 07:08:57 - 11樓建物頂樓有鋼筋外漏，無人受傷受困。</t>
  </si>
  <si>
    <t>台南市安南區北安路四段321號附近路樹倒塌路面</t>
  </si>
  <si>
    <t>路樹倒塌至道路上</t>
  </si>
  <si>
    <t>台南市新市區信義街180號(房屋損毀查看)</t>
  </si>
  <si>
    <t xml:space="preserve"> </t>
  </si>
  <si>
    <t>7樓集合式住宅1樓下陷 人員大部分已疏散  警消目前現場搜救中
該大樓共10戶36人 目前已疏散 部份人員已依親  部分待於現場 人員名冊掌握中</t>
    <phoneticPr fontId="3" type="noConversion"/>
  </si>
  <si>
    <t xml:space="preserve"> 已會同陳文祥建築師現堪並張貼紅單，禁止人員進出
現場無人員傷亡</t>
    <phoneticPr fontId="3" type="noConversion"/>
  </si>
  <si>
    <t>雞寮倒塌</t>
    <phoneticPr fontId="3" type="noConversion"/>
  </si>
  <si>
    <t>民眾賴先生反映住家大樓結構受損
10:48 1999來電表示民眾自行處理完畢</t>
    <phoneticPr fontId="3" type="noConversion"/>
  </si>
  <si>
    <t>建築物倒塌</t>
    <phoneticPr fontId="3" type="noConversion"/>
  </si>
  <si>
    <t>道路破損</t>
    <phoneticPr fontId="3" type="noConversion"/>
  </si>
  <si>
    <t>由其他轉來</t>
    <phoneticPr fontId="3" type="noConversion"/>
  </si>
  <si>
    <t>橋梁</t>
    <phoneticPr fontId="3" type="noConversion"/>
  </si>
  <si>
    <t>路燈不亮</t>
    <phoneticPr fontId="3" type="noConversion"/>
  </si>
  <si>
    <t>建築物倒塌</t>
    <phoneticPr fontId="3" type="noConversion"/>
  </si>
  <si>
    <t>道路破損</t>
    <phoneticPr fontId="3" type="noConversion"/>
  </si>
  <si>
    <t>由其他轉來</t>
    <phoneticPr fontId="3" type="noConversion"/>
  </si>
  <si>
    <t>建築物倒塌</t>
    <phoneticPr fontId="3" type="noConversion"/>
  </si>
  <si>
    <t>建築物倒塌</t>
    <phoneticPr fontId="10" type="noConversion"/>
  </si>
  <si>
    <t>應是新化區中山</t>
    <phoneticPr fontId="10" type="noConversion"/>
  </si>
  <si>
    <t>京城大樓銀行傾斜</t>
    <phoneticPr fontId="10" type="noConversion"/>
  </si>
  <si>
    <t>吳昇勳建築師指派技師前往，全倒無法修復，吳昇勳0931922402，共10樓，1樓挫曲要拆，
84南後使字第2756號</t>
    <phoneticPr fontId="10" type="noConversion"/>
  </si>
  <si>
    <t>永康永大路與國光五街2號</t>
    <phoneticPr fontId="10" type="noConversion"/>
  </si>
  <si>
    <r>
      <rPr>
        <strike/>
        <sz val="12"/>
        <color rgb="FF000000"/>
        <rFont val="新細明體"/>
        <family val="1"/>
        <charset val="136"/>
        <scheme val="minor"/>
      </rPr>
      <t>燦坤大樓</t>
    </r>
    <r>
      <rPr>
        <sz val="12"/>
        <color rgb="FF000000"/>
        <rFont val="新細明體"/>
        <family val="1"/>
        <charset val="136"/>
        <scheme val="minor"/>
      </rPr>
      <t xml:space="preserve">
</t>
    </r>
    <r>
      <rPr>
        <sz val="12"/>
        <color rgb="FFFF0000"/>
        <rFont val="新細明體"/>
        <family val="1"/>
        <charset val="136"/>
        <scheme val="minor"/>
      </rPr>
      <t>更新為維冠大樓</t>
    </r>
    <phoneticPr fontId="10" type="noConversion"/>
  </si>
  <si>
    <t>大樓倒塌</t>
    <phoneticPr fontId="10" type="noConversion"/>
  </si>
  <si>
    <t>東區大智里菜市場長東路103巷</t>
    <phoneticPr fontId="10" type="noConversion"/>
  </si>
  <si>
    <t>二樓變一樓、損及鄰房10棟，主要造成1樓樑柱接頭受損</t>
    <phoneticPr fontId="10" type="noConversion"/>
  </si>
  <si>
    <t>仁德太子路101巷</t>
    <phoneticPr fontId="10" type="noConversion"/>
  </si>
  <si>
    <t>中西區8區文和街4—6號</t>
    <phoneticPr fontId="10" type="noConversion"/>
  </si>
  <si>
    <t>主壤液化、暫無損及鄰房</t>
    <phoneticPr fontId="10" type="noConversion"/>
  </si>
  <si>
    <t>山上區公有市場</t>
    <phoneticPr fontId="10" type="noConversion"/>
  </si>
  <si>
    <t>市場二樓塌陷、二樓變一樓</t>
    <phoneticPr fontId="10" type="noConversion"/>
  </si>
  <si>
    <t>指派技師前往，無人傷亡
查無建使照</t>
    <phoneticPr fontId="10" type="noConversion"/>
  </si>
  <si>
    <t>忠孝路197號</t>
    <phoneticPr fontId="10" type="noConversion"/>
  </si>
  <si>
    <t>聯興市場坍塌</t>
    <phoneticPr fontId="10" type="noConversion"/>
  </si>
  <si>
    <t>吳昇勳建築師指派技師前往，全倒無法修復，RC構造1樓
查無建使照</t>
    <phoneticPr fontId="10" type="noConversion"/>
  </si>
  <si>
    <t>鹽水區</t>
  </si>
  <si>
    <t>平房空屋倒塌</t>
    <phoneticPr fontId="10" type="noConversion"/>
  </si>
  <si>
    <t>已通知蔡炅霖建築師前往
查無建使照</t>
    <phoneticPr fontId="10" type="noConversion"/>
  </si>
  <si>
    <t>信義街180號</t>
    <phoneticPr fontId="10" type="noConversion"/>
  </si>
  <si>
    <t>外牆剝落</t>
    <phoneticPr fontId="10" type="noConversion"/>
  </si>
  <si>
    <t>已派員勘查</t>
    <phoneticPr fontId="10" type="noConversion"/>
  </si>
  <si>
    <t>歸仁區</t>
    <phoneticPr fontId="10" type="noConversion"/>
  </si>
  <si>
    <t>三民街50巷10弄</t>
    <phoneticPr fontId="10" type="noConversion"/>
  </si>
  <si>
    <t>整排房子，地隆面起，外面龜列</t>
    <phoneticPr fontId="10" type="noConversion"/>
  </si>
  <si>
    <t>安南區</t>
    <phoneticPr fontId="10" type="noConversion"/>
  </si>
  <si>
    <t>府安路四段</t>
    <phoneticPr fontId="10" type="noConversion"/>
  </si>
  <si>
    <t>巷弄房屋有液化現象</t>
    <phoneticPr fontId="10" type="noConversion"/>
  </si>
  <si>
    <t>指派技師前往</t>
    <phoneticPr fontId="10" type="noConversion"/>
  </si>
  <si>
    <t xml:space="preserve">文化街三段34號
</t>
    <phoneticPr fontId="10" type="noConversion"/>
  </si>
  <si>
    <t>整排建物傾倒</t>
    <phoneticPr fontId="10" type="noConversion"/>
  </si>
  <si>
    <t>已請建築師公會前往勘查</t>
    <phoneticPr fontId="10" type="noConversion"/>
  </si>
  <si>
    <t>惠安街及五十一巷</t>
    <phoneticPr fontId="10" type="noConversion"/>
  </si>
  <si>
    <t>道路龜裂及路面突起情形</t>
    <phoneticPr fontId="10" type="noConversion"/>
  </si>
  <si>
    <t>養護科同仁已至現場處搶修</t>
    <phoneticPr fontId="10" type="noConversion"/>
  </si>
  <si>
    <t>康樂街2號</t>
    <phoneticPr fontId="10" type="noConversion"/>
  </si>
  <si>
    <t>新化區</t>
    <phoneticPr fontId="3" type="noConversion"/>
  </si>
  <si>
    <t>永康區</t>
    <phoneticPr fontId="3" type="noConversion"/>
  </si>
  <si>
    <t>東區</t>
    <phoneticPr fontId="3" type="noConversion"/>
  </si>
  <si>
    <t>仁德區</t>
    <phoneticPr fontId="3" type="noConversion"/>
  </si>
  <si>
    <t>中西區</t>
    <phoneticPr fontId="3" type="noConversion"/>
  </si>
  <si>
    <t>山上區</t>
    <phoneticPr fontId="3" type="noConversion"/>
  </si>
  <si>
    <t>歸仁區</t>
    <phoneticPr fontId="10" type="noConversion"/>
  </si>
  <si>
    <t>安南區</t>
    <phoneticPr fontId="10" type="noConversion"/>
  </si>
  <si>
    <t>EMIC開設前案件</t>
    <phoneticPr fontId="3" type="noConversion"/>
  </si>
  <si>
    <t>--</t>
    <phoneticPr fontId="3" type="noConversion"/>
  </si>
  <si>
    <t>其他</t>
    <phoneticPr fontId="3" type="noConversion"/>
  </si>
  <si>
    <t xml:space="preserve"> 已派員查處
陳文祥技師前往，0932715371
81(造)8259
83(使)4474</t>
    <phoneticPr fontId="3" type="noConversion"/>
  </si>
  <si>
    <t>臺南市歸仁區南興里
中山路三段455號</t>
    <phoneticPr fontId="3" type="noConversion"/>
  </si>
  <si>
    <t>旺林飯店(吉立寶大樓)傾倒  尚未開張 目前無傳出人員傷亡
地上11樓、傾斜嚴重、土壤液化導致建物傾斜</t>
    <phoneticPr fontId="3" type="noConversion"/>
  </si>
  <si>
    <t xml:space="preserve"> 已派員查處
已通知 許峰賓建築師前往
查無建使照
3樓增建部分全倒</t>
    <phoneticPr fontId="3" type="noConversion"/>
  </si>
  <si>
    <t>已派員查處
查無建使照</t>
    <phoneticPr fontId="3" type="noConversion"/>
  </si>
  <si>
    <t>建築物倒塌
轉其他</t>
    <phoneticPr fontId="3" type="noConversion"/>
  </si>
  <si>
    <t>重覆</t>
    <phoneticPr fontId="3" type="noConversion"/>
  </si>
  <si>
    <t>預定修復時間</t>
    <phoneticPr fontId="3" type="noConversion"/>
  </si>
  <si>
    <r>
      <t xml:space="preserve">鄭明昌技師前往
</t>
    </r>
    <r>
      <rPr>
        <sz val="11"/>
        <color rgb="FF0000FF"/>
        <rFont val="新細明體"/>
        <family val="1"/>
        <charset val="136"/>
        <scheme val="minor"/>
      </rPr>
      <t>地上16樓、地下1樓、107戶
82(建)4866、83(使)</t>
    </r>
    <phoneticPr fontId="10" type="noConversion"/>
  </si>
  <si>
    <r>
      <t xml:space="preserve">張文隆、吳重君技師前往
</t>
    </r>
    <r>
      <rPr>
        <sz val="11"/>
        <color rgb="FF0000FF"/>
        <rFont val="新細明體"/>
        <family val="1"/>
        <charset val="136"/>
        <scheme val="minor"/>
      </rPr>
      <t>一幢已張貼紅單禁制進入  兩幢已張貼黃單 應鑑定無疑才能使用</t>
    </r>
    <phoneticPr fontId="10" type="noConversion"/>
  </si>
  <si>
    <r>
      <t xml:space="preserve">指派蔡佳峯技師前往0936398986，全倒3層樓，1樓塌陷
70(建)8797、70(建)4576、70(使)4833
</t>
    </r>
    <r>
      <rPr>
        <sz val="11"/>
        <color rgb="FFFF0000"/>
        <rFont val="新細明體"/>
        <family val="1"/>
        <charset val="136"/>
        <scheme val="minor"/>
      </rPr>
      <t>已張貼紅單禁止人員進入</t>
    </r>
    <phoneticPr fontId="10" type="noConversion"/>
  </si>
  <si>
    <r>
      <t xml:space="preserve"> 已通知張仁杰土木技師前往 0939077941
</t>
    </r>
    <r>
      <rPr>
        <sz val="11"/>
        <color rgb="FF0000FF"/>
        <rFont val="新細明體"/>
        <family val="1"/>
        <charset val="136"/>
        <scheme val="minor"/>
      </rPr>
      <t>經技師勘查完為土壤液化 尚無安全疑慮</t>
    </r>
    <phoneticPr fontId="10" type="noConversion"/>
  </si>
  <si>
    <r>
      <t xml:space="preserve">指派技師前往
</t>
    </r>
    <r>
      <rPr>
        <sz val="11"/>
        <color rgb="FF0000FF"/>
        <rFont val="新細明體"/>
        <family val="1"/>
        <charset val="136"/>
        <scheme val="minor"/>
      </rPr>
      <t>經技師現場勘查，建築物結構沒常</t>
    </r>
    <phoneticPr fontId="10" type="noConversion"/>
  </si>
  <si>
    <t>歸仁區</t>
    <phoneticPr fontId="10" type="noConversion"/>
  </si>
  <si>
    <t>大德路241至253號聯合住宅</t>
  </si>
  <si>
    <t>臺南市安南區安明與海尾路口</t>
    <phoneticPr fontId="3" type="noConversion"/>
  </si>
  <si>
    <t>道路下陷</t>
    <phoneticPr fontId="3" type="noConversion"/>
  </si>
  <si>
    <t>深坑里玄樞院及慈惠堂寺廟塌陷</t>
    <phoneticPr fontId="3" type="noConversion"/>
  </si>
  <si>
    <t>關廟區</t>
    <phoneticPr fontId="3" type="noConversion"/>
  </si>
  <si>
    <t>台86線  11k250 ~16k000 
預計下午5點30分開始封閉</t>
    <phoneticPr fontId="3" type="noConversion"/>
  </si>
  <si>
    <t xml:space="preserve">臺南市政府工務局(處理中)
</t>
    <phoneticPr fontId="3" type="noConversion"/>
  </si>
  <si>
    <t xml:space="preserve">042016020000388
</t>
    <phoneticPr fontId="3" type="noConversion"/>
  </si>
  <si>
    <t xml:space="preserve">042016020000387
</t>
    <phoneticPr fontId="3" type="noConversion"/>
  </si>
  <si>
    <t>北區</t>
    <phoneticPr fontId="3" type="noConversion"/>
  </si>
  <si>
    <t xml:space="preserve">北區大港街2號
</t>
    <phoneticPr fontId="10" type="noConversion"/>
  </si>
  <si>
    <t xml:space="preserve">房屋傾斜
</t>
    <phoneticPr fontId="3" type="noConversion"/>
  </si>
  <si>
    <t>建築物倒塌</t>
    <phoneticPr fontId="3" type="noConversion"/>
  </si>
  <si>
    <t>臺南市政府工務局(處理中)</t>
    <phoneticPr fontId="3" type="noConversion"/>
  </si>
  <si>
    <t>長勝北街與長勝路口附近圍牆倒塌(輕微受損)</t>
    <phoneticPr fontId="3" type="noConversion"/>
  </si>
  <si>
    <t>北區長勝北街</t>
    <phoneticPr fontId="3" type="noConversion"/>
  </si>
  <si>
    <t>臺南市政府工務局(已處理)</t>
    <phoneticPr fontId="3" type="noConversion"/>
  </si>
  <si>
    <t xml:space="preserve">042016020000392
</t>
    <phoneticPr fontId="3" type="noConversion"/>
  </si>
  <si>
    <t xml:space="preserve">松腳里東興路213巷路口圍牆倒塌
</t>
    <phoneticPr fontId="3" type="noConversion"/>
  </si>
  <si>
    <t>松腳里</t>
    <phoneticPr fontId="3" type="noConversion"/>
  </si>
  <si>
    <t>台86線  11k250 ~16k000 
預計下午5點30分開始封閉
(總工16:30交辦)</t>
    <phoneticPr fontId="3" type="noConversion"/>
  </si>
  <si>
    <t>瀝清擠凸</t>
    <phoneticPr fontId="3" type="noConversion"/>
  </si>
  <si>
    <t>臺南市政府工務局(已處理)
交通部公路總局第五區養護工程處(已處理)</t>
    <phoneticPr fontId="3" type="noConversion"/>
  </si>
  <si>
    <t xml:space="preserve">關廟區香洋里民族街149號
</t>
    <phoneticPr fontId="3" type="noConversion"/>
  </si>
  <si>
    <t xml:space="preserve"> 
042016020000403
</t>
    <phoneticPr fontId="3" type="noConversion"/>
  </si>
  <si>
    <t>安平區健康三街237號</t>
    <phoneticPr fontId="3" type="noConversion"/>
  </si>
  <si>
    <t>安平區</t>
    <phoneticPr fontId="3" type="noConversion"/>
  </si>
  <si>
    <t xml:space="preserve">建築物結構疑慮，需專家評估(
建物輕微受損)
</t>
    <phoneticPr fontId="3" type="noConversion"/>
  </si>
  <si>
    <t xml:space="preserve">042016020000397
</t>
    <phoneticPr fontId="3" type="noConversion"/>
  </si>
  <si>
    <t xml:space="preserve">042016020000385
</t>
    <phoneticPr fontId="3" type="noConversion"/>
  </si>
  <si>
    <t>南區夏林路98號</t>
    <phoneticPr fontId="3" type="noConversion"/>
  </si>
  <si>
    <t>南區</t>
    <phoneticPr fontId="3" type="noConversion"/>
  </si>
  <si>
    <t xml:space="preserve">現場招牌搖晃(廣告招牌欲墜)
</t>
    <phoneticPr fontId="3" type="noConversion"/>
  </si>
  <si>
    <t xml:space="preserve">042016020000400
</t>
    <phoneticPr fontId="3" type="noConversion"/>
  </si>
  <si>
    <t>北區公園路591號</t>
    <phoneticPr fontId="3" type="noConversion"/>
  </si>
  <si>
    <t xml:space="preserve">YMCA大樓磁磚脫落(輕微受損)
</t>
    <phoneticPr fontId="3" type="noConversion"/>
  </si>
  <si>
    <t xml:space="preserve">042016020000399
</t>
    <phoneticPr fontId="3" type="noConversion"/>
  </si>
  <si>
    <t>東區崇善八街76號</t>
    <phoneticPr fontId="3" type="noConversion"/>
  </si>
  <si>
    <t>東區</t>
    <phoneticPr fontId="3" type="noConversion"/>
  </si>
  <si>
    <t xml:space="preserve">現場防火巷圍牆倒塌
</t>
    <phoneticPr fontId="3" type="noConversion"/>
  </si>
  <si>
    <t xml:space="preserve">042016020000401
</t>
    <phoneticPr fontId="3" type="noConversion"/>
  </si>
  <si>
    <t xml:space="preserve">中山路584.588號(京城銀行相鄰住宅)建物毀損
</t>
    <phoneticPr fontId="3" type="noConversion"/>
  </si>
  <si>
    <t>新化區中山路584號</t>
    <phoneticPr fontId="3" type="noConversion"/>
  </si>
  <si>
    <t>新化區</t>
    <phoneticPr fontId="3" type="noConversion"/>
  </si>
  <si>
    <t xml:space="preserve">042016020000406
</t>
    <phoneticPr fontId="3" type="noConversion"/>
  </si>
  <si>
    <t xml:space="preserve">臺南市政府工務局(待處理)
</t>
    <phoneticPr fontId="3" type="noConversion"/>
  </si>
  <si>
    <r>
      <rPr>
        <sz val="12"/>
        <color rgb="FFFF0000"/>
        <rFont val="新細明體"/>
        <family val="1"/>
        <charset val="136"/>
        <scheme val="minor"/>
      </rPr>
      <t>臺南市政府工務局(待處理)</t>
    </r>
    <r>
      <rPr>
        <sz val="12"/>
        <color theme="1"/>
        <rFont val="新細明體"/>
        <family val="1"/>
        <charset val="136"/>
        <scheme val="minor"/>
      </rPr>
      <t xml:space="preserve">
</t>
    </r>
    <phoneticPr fontId="3" type="noConversion"/>
  </si>
  <si>
    <t>圍牆倒塌影響交通(大面積磚頭在馬路，車輛無法通行)</t>
    <phoneticPr fontId="3" type="noConversion"/>
  </si>
  <si>
    <t>大內區石湖里天后
宮廟前道路</t>
    <phoneticPr fontId="3" type="noConversion"/>
  </si>
  <si>
    <t>南市政府工務局(已處理)大內區公所(已處理)</t>
    <phoneticPr fontId="3" type="noConversion"/>
  </si>
  <si>
    <t>大內區</t>
    <phoneticPr fontId="3" type="noConversion"/>
  </si>
  <si>
    <t xml:space="preserve"> 
042016020000409
</t>
    <phoneticPr fontId="3" type="noConversion"/>
  </si>
  <si>
    <t xml:space="preserve">現場圍牆倒塌
</t>
    <phoneticPr fontId="3" type="noConversion"/>
  </si>
  <si>
    <t xml:space="preserve">永康區崑大路201巷50號
</t>
    <phoneticPr fontId="3" type="noConversion"/>
  </si>
  <si>
    <t>永康區</t>
    <phoneticPr fontId="3" type="noConversion"/>
  </si>
  <si>
    <t xml:space="preserve"> 042016020000418
</t>
    <phoneticPr fontId="3" type="noConversion"/>
  </si>
  <si>
    <t xml:space="preserve">地基裂衡
</t>
    <phoneticPr fontId="3" type="noConversion"/>
  </si>
  <si>
    <t xml:space="preserve">042016020000408
</t>
    <phoneticPr fontId="3" type="noConversion"/>
  </si>
  <si>
    <t>麗晶華廈公寓大樓4樓陽台空心磚掉落</t>
    <phoneticPr fontId="3" type="noConversion"/>
  </si>
  <si>
    <t>永康區國華街102巷54號</t>
    <phoneticPr fontId="3" type="noConversion"/>
  </si>
  <si>
    <t xml:space="preserve"> 
042016020000425
</t>
    <phoneticPr fontId="3" type="noConversion"/>
  </si>
  <si>
    <t>北區及安南區交界</t>
    <phoneticPr fontId="3" type="noConversion"/>
  </si>
  <si>
    <t>由其他轉來</t>
    <phoneticPr fontId="3" type="noConversion"/>
  </si>
  <si>
    <t>由其他轉來</t>
    <phoneticPr fontId="3" type="noConversion"/>
  </si>
  <si>
    <t>鹽水溪橋西側人行橋封閉(14：47封閉)</t>
    <phoneticPr fontId="3" type="noConversion"/>
  </si>
  <si>
    <t xml:space="preserve">該大樓中庭柱子龜裂
</t>
    <phoneticPr fontId="3" type="noConversion"/>
  </si>
  <si>
    <t>永康區文賢街136巷2號</t>
    <phoneticPr fontId="3" type="noConversion"/>
  </si>
  <si>
    <t xml:space="preserve"> 
042016020000433
</t>
    <phoneticPr fontId="3" type="noConversion"/>
  </si>
  <si>
    <t>寶發大樓3-6樓龜裂嚴重</t>
    <phoneticPr fontId="3" type="noConversion"/>
  </si>
  <si>
    <t xml:space="preserve">新化區中山路615號
</t>
    <phoneticPr fontId="3" type="noConversion"/>
  </si>
  <si>
    <t xml:space="preserve">042016020000444
</t>
    <phoneticPr fontId="3" type="noConversion"/>
  </si>
  <si>
    <t xml:space="preserve">蔡厝仔32號.35號平房屋頂受損
</t>
    <phoneticPr fontId="3" type="noConversion"/>
  </si>
  <si>
    <t xml:space="preserve">新化區蔡厝仔32號
</t>
    <phoneticPr fontId="3" type="noConversion"/>
  </si>
  <si>
    <t xml:space="preserve">042016020000445
</t>
    <phoneticPr fontId="3" type="noConversion"/>
  </si>
  <si>
    <t>關廟區南雄路333巷17號</t>
    <phoneticPr fontId="3" type="noConversion"/>
  </si>
  <si>
    <t xml:space="preserve">屋頂損毀(輕微受損)
</t>
    <phoneticPr fontId="3" type="noConversion"/>
  </si>
  <si>
    <t>關廟區山西里正義街82號</t>
    <phoneticPr fontId="3" type="noConversion"/>
  </si>
  <si>
    <t xml:space="preserve">房屋全倒
</t>
    <phoneticPr fontId="3" type="noConversion"/>
  </si>
  <si>
    <t xml:space="preserve">042016020000448
</t>
    <phoneticPr fontId="3" type="noConversion"/>
  </si>
  <si>
    <t xml:space="preserve">二樓天花板掉落
</t>
    <phoneticPr fontId="3" type="noConversion"/>
  </si>
  <si>
    <t>關廟區山西里老人文康活動中心</t>
    <phoneticPr fontId="3" type="noConversion"/>
  </si>
  <si>
    <t xml:space="preserve">042016020000453
</t>
    <phoneticPr fontId="3" type="noConversion"/>
  </si>
  <si>
    <t xml:space="preserve">兩棟房屋屋瓦受損
</t>
    <phoneticPr fontId="3" type="noConversion"/>
  </si>
  <si>
    <t xml:space="preserve">新化區蔡厝仔32.35號
</t>
    <phoneticPr fontId="3" type="noConversion"/>
  </si>
  <si>
    <t xml:space="preserve">042016020000460
</t>
    <phoneticPr fontId="3" type="noConversion"/>
  </si>
  <si>
    <r>
      <rPr>
        <sz val="12"/>
        <color rgb="FFFF0000"/>
        <rFont val="新細明體"/>
        <family val="1"/>
        <charset val="136"/>
        <scheme val="minor"/>
      </rPr>
      <t>臺南市政府工務局(已處理)</t>
    </r>
    <r>
      <rPr>
        <sz val="12"/>
        <color theme="1"/>
        <rFont val="新細明體"/>
        <family val="1"/>
        <charset val="136"/>
        <scheme val="minor"/>
      </rPr>
      <t xml:space="preserve">
</t>
    </r>
    <phoneticPr fontId="3" type="noConversion"/>
  </si>
  <si>
    <t xml:space="preserve">臺南市山上區新莊里2號圍牆倒塌影響交通,已請開口契約廠商處理中
</t>
    <phoneticPr fontId="3" type="noConversion"/>
  </si>
  <si>
    <t xml:space="preserve">山上區新莊里2號
</t>
    <phoneticPr fontId="3" type="noConversion"/>
  </si>
  <si>
    <t>山上區</t>
    <phoneticPr fontId="3" type="noConversion"/>
  </si>
  <si>
    <t xml:space="preserve">042016020000463
</t>
    <phoneticPr fontId="3" type="noConversion"/>
  </si>
  <si>
    <t>雞寮屋頂倒塌。勘查後協助申報農業局畜產科提報災害受損。</t>
    <phoneticPr fontId="3" type="noConversion"/>
  </si>
  <si>
    <t xml:space="preserve">歸仁區沙崙493號
</t>
    <phoneticPr fontId="3" type="noConversion"/>
  </si>
  <si>
    <t>歸仁區</t>
    <phoneticPr fontId="3" type="noConversion"/>
  </si>
  <si>
    <t xml:space="preserve">042016020000469
</t>
    <phoneticPr fontId="3" type="noConversion"/>
  </si>
  <si>
    <t xml:space="preserve">現場為廣南養雞牧場，雞舍全部倒塌，共計25萬隻雞，雞死掉會造成疫情問題，另外也需要申請救助金，要儘速處理
</t>
    <phoneticPr fontId="3" type="noConversion"/>
  </si>
  <si>
    <t xml:space="preserve">關廟區南雄路1段516巷26號
</t>
    <phoneticPr fontId="3" type="noConversion"/>
  </si>
  <si>
    <t xml:space="preserve">042016020000476
</t>
    <phoneticPr fontId="3" type="noConversion"/>
  </si>
  <si>
    <t xml:space="preserve">深坑一街13巷36號被隔壁倒塌房子壓倒
</t>
    <phoneticPr fontId="3" type="noConversion"/>
  </si>
  <si>
    <t>關廟區深坑一街13巷36號</t>
    <phoneticPr fontId="3" type="noConversion"/>
  </si>
  <si>
    <t xml:space="preserve">042016020000477
</t>
    <phoneticPr fontId="3" type="noConversion"/>
  </si>
  <si>
    <t xml:space="preserve">圍牆倒塌
</t>
    <phoneticPr fontId="3" type="noConversion"/>
  </si>
  <si>
    <t xml:space="preserve">臺南市南區
</t>
    <phoneticPr fontId="3" type="noConversion"/>
  </si>
  <si>
    <t xml:space="preserve">臺南市政府工務局(待處理)
</t>
    <phoneticPr fontId="3" type="noConversion"/>
  </si>
  <si>
    <t xml:space="preserve">042016020000479
</t>
    <phoneticPr fontId="3" type="noConversion"/>
  </si>
  <si>
    <t>電梯出口大理石脫落</t>
    <phoneticPr fontId="3" type="noConversion"/>
  </si>
  <si>
    <t>北區西門路4段15號4樓</t>
    <phoneticPr fontId="3" type="noConversion"/>
  </si>
  <si>
    <t xml:space="preserve">042016020000484
</t>
    <phoneticPr fontId="3" type="noConversion"/>
  </si>
  <si>
    <t>關廟區五甲里旺萊路57巷7號</t>
    <phoneticPr fontId="3" type="noConversion"/>
  </si>
  <si>
    <t xml:space="preserve">042016020000492
</t>
    <phoneticPr fontId="3" type="noConversion"/>
  </si>
  <si>
    <t xml:space="preserve">房屋傾倒,壓到台電電線(建物半倒
)
</t>
    <phoneticPr fontId="3" type="noConversion"/>
  </si>
  <si>
    <t>臺南市政府工務局(待處理)
台灣電力股份有限公司新營區營業處(待處理)
台灣電力股份有限公司台南區營業處(待處理)
台灣電力股份有限公司嘉南供電區營運處(待處理)
關廟區公所(待處理)</t>
    <phoneticPr fontId="3" type="noConversion"/>
  </si>
  <si>
    <t xml:space="preserve">建築物龜裂
</t>
    <phoneticPr fontId="3" type="noConversion"/>
  </si>
  <si>
    <t>北區開元路485巷20號1樓</t>
    <phoneticPr fontId="3" type="noConversion"/>
  </si>
  <si>
    <t xml:space="preserve">042016020000517
</t>
    <phoneticPr fontId="3" type="noConversion"/>
  </si>
  <si>
    <t>臺南市政府工務局(待處理)</t>
    <phoneticPr fontId="3" type="noConversion"/>
  </si>
  <si>
    <t>合計</t>
    <phoneticPr fontId="3" type="noConversion"/>
  </si>
  <si>
    <t>房屋傾斜</t>
    <phoneticPr fontId="3" type="noConversion"/>
  </si>
  <si>
    <t xml:space="preserve">042016020000520
</t>
    <phoneticPr fontId="3" type="noConversion"/>
  </si>
  <si>
    <t>關廟區</t>
    <phoneticPr fontId="3" type="noConversion"/>
  </si>
  <si>
    <t>永康區
(未敘明地址)</t>
    <phoneticPr fontId="3" type="noConversion"/>
  </si>
  <si>
    <t>臺南市關廟區
(未敘明地址)</t>
    <phoneticPr fontId="3" type="noConversion"/>
  </si>
  <si>
    <t>院子圍牆倒塌</t>
    <phoneticPr fontId="3" type="noConversion"/>
  </si>
  <si>
    <t xml:space="preserve">042016020000519
</t>
    <phoneticPr fontId="3" type="noConversion"/>
  </si>
  <si>
    <t>永康區崑大路201巷50號</t>
    <phoneticPr fontId="3" type="noConversion"/>
  </si>
  <si>
    <t>永康區</t>
    <phoneticPr fontId="3" type="noConversion"/>
  </si>
  <si>
    <t>該社區地下室嚴重冒水</t>
    <phoneticPr fontId="3" type="noConversion"/>
  </si>
  <si>
    <t>中西區美麗街20</t>
    <phoneticPr fontId="3" type="noConversion"/>
  </si>
  <si>
    <t>中西區</t>
    <phoneticPr fontId="3" type="noConversion"/>
  </si>
  <si>
    <t xml:space="preserve">042016020000522
</t>
    <phoneticPr fontId="3" type="noConversion"/>
  </si>
  <si>
    <t xml:space="preserve">臺南市政府水利局(待處理) 
臺南市政府工務局(待處理) 
</t>
    <phoneticPr fontId="3" type="noConversion"/>
  </si>
  <si>
    <t>木造房屋傾斜</t>
    <phoneticPr fontId="3" type="noConversion"/>
  </si>
  <si>
    <t xml:space="preserve">臺南市政府社會局(待處理) 
臺南市政府民政局(待處理) 
臺南市政府警察局(待處理) 
臺南市政府工務局(待處理) 
</t>
    <phoneticPr fontId="3" type="noConversion"/>
  </si>
  <si>
    <t>關廟區南雄路一段755號</t>
    <phoneticPr fontId="3" type="noConversion"/>
  </si>
  <si>
    <t xml:space="preserve">042016020000525
</t>
    <phoneticPr fontId="3" type="noConversion"/>
  </si>
  <si>
    <t>房屋毀損</t>
    <phoneticPr fontId="3" type="noConversion"/>
  </si>
  <si>
    <t>關廟區五甲里五慧街75號</t>
    <phoneticPr fontId="3" type="noConversion"/>
  </si>
  <si>
    <t xml:space="preserve">042016020000526
</t>
    <phoneticPr fontId="3" type="noConversion"/>
  </si>
  <si>
    <t>臺南市關廟區中正路996號</t>
    <phoneticPr fontId="3" type="noConversion"/>
  </si>
  <si>
    <t>臺南市關廟區關廟里大富街189號前道路</t>
    <phoneticPr fontId="3" type="noConversion"/>
  </si>
  <si>
    <t>臺南市關廟區松腳里松平街70號</t>
    <phoneticPr fontId="3" type="noConversion"/>
  </si>
  <si>
    <t>臺南市關廟區中山路一段620巷6號</t>
    <phoneticPr fontId="3" type="noConversion"/>
  </si>
  <si>
    <t xml:space="preserve">042016020000528
</t>
    <phoneticPr fontId="3" type="noConversion"/>
  </si>
  <si>
    <t xml:space="preserve">042016020000529
</t>
    <phoneticPr fontId="3" type="noConversion"/>
  </si>
  <si>
    <t xml:space="preserve">042016020000530
</t>
    <phoneticPr fontId="3" type="noConversion"/>
  </si>
  <si>
    <t xml:space="preserve">042016020000531
</t>
    <phoneticPr fontId="3" type="noConversion"/>
  </si>
  <si>
    <t xml:space="preserve"> 
042016020000440
042016020000533
</t>
    <phoneticPr fontId="3" type="noConversion"/>
  </si>
  <si>
    <r>
      <rPr>
        <b/>
        <sz val="12"/>
        <color theme="7"/>
        <rFont val="新細明體"/>
        <family val="1"/>
        <charset val="136"/>
        <scheme val="minor"/>
      </rPr>
      <t>臺南市政府工務局(待處理)</t>
    </r>
    <r>
      <rPr>
        <sz val="12"/>
        <color theme="1"/>
        <rFont val="新細明體"/>
        <family val="1"/>
        <charset val="136"/>
        <scheme val="minor"/>
      </rPr>
      <t xml:space="preserve">
</t>
    </r>
    <phoneticPr fontId="3" type="noConversion"/>
  </si>
  <si>
    <t>臺南市政府工務局(待處理)</t>
    <phoneticPr fontId="3" type="noConversion"/>
  </si>
  <si>
    <t>臺南市政府工務局(待處理)</t>
    <phoneticPr fontId="3" type="noConversion"/>
  </si>
  <si>
    <t>關廟區東勢里東昌路80號</t>
    <phoneticPr fontId="3" type="noConversion"/>
  </si>
  <si>
    <t xml:space="preserve">042016020000532
</t>
    <phoneticPr fontId="3" type="noConversion"/>
  </si>
  <si>
    <t>民眾通報：大德路241至253號聯合住宅，地下一樓有柱子爆開，地上一樓也一柱子爆開，請協助派建築師鑑定。</t>
    <phoneticPr fontId="3" type="noConversion"/>
  </si>
  <si>
    <t>民眾通報</t>
    <phoneticPr fontId="3" type="noConversion"/>
  </si>
  <si>
    <t>永康區</t>
    <phoneticPr fontId="10" type="noConversion"/>
  </si>
  <si>
    <t>南台街89巷13號聯10樓合住宅</t>
    <phoneticPr fontId="3" type="noConversion"/>
  </si>
  <si>
    <t>民眾通報：第10樓住戶(邱先生)結構有龜裂，請協助派建築師鑑定。</t>
    <phoneticPr fontId="3" type="noConversion"/>
  </si>
  <si>
    <t xml:space="preserve">民眾通報(翁主委
0917222489)
</t>
    <phoneticPr fontId="3" type="noConversion"/>
  </si>
  <si>
    <t>屋後圍牆倒塌影響巷道通行</t>
    <phoneticPr fontId="3" type="noConversion"/>
  </si>
  <si>
    <t>關廟區松腳里和平路160.162號</t>
    <phoneticPr fontId="3" type="noConversion"/>
  </si>
  <si>
    <t>關廟區</t>
    <phoneticPr fontId="3" type="noConversion"/>
  </si>
  <si>
    <t xml:space="preserve">042016020000538
</t>
    <phoneticPr fontId="3" type="noConversion"/>
  </si>
  <si>
    <t xml:space="preserve">臺南市政府民政局(待處理) 
臺南市政府工務局(待處理) 
</t>
    <phoneticPr fontId="3" type="noConversion"/>
  </si>
  <si>
    <t>住家鋼筋裸露</t>
    <phoneticPr fontId="3" type="noConversion"/>
  </si>
  <si>
    <t>善化區大同路249號</t>
    <phoneticPr fontId="3" type="noConversion"/>
  </si>
  <si>
    <t>善化區</t>
    <phoneticPr fontId="3" type="noConversion"/>
  </si>
  <si>
    <t xml:space="preserve">042016020000541
</t>
    <phoneticPr fontId="3" type="noConversion"/>
  </si>
  <si>
    <t>臺南市政府工務局(待處理)</t>
    <phoneticPr fontId="3" type="noConversion"/>
  </si>
  <si>
    <t>臺南市政府工務局(待處理)</t>
    <phoneticPr fontId="3" type="noConversion"/>
  </si>
  <si>
    <t>住家車庫有部分隆起，並有砂石噴出，懷疑有土壤液化的情況。(1999轉報)</t>
    <phoneticPr fontId="3" type="noConversion"/>
  </si>
  <si>
    <t>安南區府安路四段109巷18號</t>
    <phoneticPr fontId="3" type="noConversion"/>
  </si>
  <si>
    <t>安南區</t>
    <phoneticPr fontId="3" type="noConversion"/>
  </si>
  <si>
    <t xml:space="preserve">042016020000546
</t>
    <phoneticPr fontId="3" type="noConversion"/>
  </si>
  <si>
    <t>彙整時間：105年02月06日23時30分</t>
    <phoneticPr fontId="3" type="noConversion"/>
  </si>
  <si>
    <t>深坑里</t>
    <phoneticPr fontId="3" type="noConversion"/>
  </si>
  <si>
    <t>臺南市永康區崑大路201巷50號</t>
    <phoneticPr fontId="3" type="noConversion"/>
  </si>
  <si>
    <t>民眾表示圍牆倒塌</t>
  </si>
  <si>
    <t xml:space="preserve">042016020000562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</si>
</sst>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新細明體"/>
      <family val="2"/>
      <scheme val="minor"/>
    </font>
    <font>
      <sz val="16"/>
      <color theme="1"/>
      <name val="標楷體"/>
      <family val="4"/>
      <charset val="136"/>
    </font>
    <font>
      <sz val="12"/>
      <color theme="1"/>
      <name val="標楷體"/>
      <family val="4"/>
      <charset val="136"/>
    </font>
    <font>
      <sz val="9"/>
      <name val="新細明體"/>
      <family val="3"/>
      <charset val="136"/>
      <scheme val="minor"/>
    </font>
    <font>
      <sz val="12"/>
      <color theme="1"/>
      <name val="新細明體"/>
      <family val="1"/>
      <charset val="136"/>
      <scheme val="minor"/>
    </font>
    <font>
      <sz val="12"/>
      <color rgb="FFFF0000"/>
      <name val="新細明體"/>
      <family val="1"/>
      <charset val="136"/>
      <scheme val="minor"/>
    </font>
    <font>
      <sz val="10"/>
      <color theme="1"/>
      <name val="新細明體"/>
      <family val="1"/>
      <charset val="136"/>
      <scheme val="minor"/>
    </font>
    <font>
      <b/>
      <sz val="12"/>
      <color rgb="FF0000FF"/>
      <name val="新細明體"/>
      <family val="1"/>
      <charset val="136"/>
      <scheme val="minor"/>
    </font>
    <font>
      <sz val="12"/>
      <color theme="1"/>
      <name val="細明體"/>
      <family val="3"/>
      <charset val="136"/>
    </font>
    <font>
      <sz val="12"/>
      <color rgb="FF000000"/>
      <name val="新細明體"/>
      <family val="1"/>
      <charset val="136"/>
      <scheme val="minor"/>
    </font>
    <font>
      <sz val="9"/>
      <name val="新細明體"/>
      <family val="2"/>
      <charset val="136"/>
      <scheme val="minor"/>
    </font>
    <font>
      <strike/>
      <sz val="12"/>
      <color rgb="FF000000"/>
      <name val="新細明體"/>
      <family val="1"/>
      <charset val="136"/>
      <scheme val="minor"/>
    </font>
    <font>
      <sz val="12"/>
      <color rgb="FF0000FF"/>
      <name val="新細明體"/>
      <family val="1"/>
      <charset val="136"/>
      <scheme val="minor"/>
    </font>
    <font>
      <sz val="12"/>
      <color rgb="FF0000FF"/>
      <name val="新細明體"/>
      <family val="2"/>
      <scheme val="minor"/>
    </font>
    <font>
      <sz val="11"/>
      <color theme="1"/>
      <name val="新細明體"/>
      <family val="1"/>
      <charset val="136"/>
      <scheme val="minor"/>
    </font>
    <font>
      <sz val="11"/>
      <color rgb="FF000000"/>
      <name val="新細明體"/>
      <family val="1"/>
      <charset val="136"/>
      <scheme val="minor"/>
    </font>
    <font>
      <sz val="11"/>
      <color rgb="FF0000FF"/>
      <name val="新細明體"/>
      <family val="1"/>
      <charset val="136"/>
      <scheme val="minor"/>
    </font>
    <font>
      <sz val="11"/>
      <color rgb="FFFF0000"/>
      <name val="新細明體"/>
      <family val="1"/>
      <charset val="136"/>
      <scheme val="minor"/>
    </font>
    <font>
      <b/>
      <sz val="12"/>
      <color theme="7"/>
      <name val="新細明體"/>
      <family val="1"/>
      <charset val="136"/>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4" fillId="0" borderId="1"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3" xfId="0" applyFont="1" applyBorder="1" applyAlignment="1">
      <alignment horizontal="center"/>
    </xf>
    <xf numFmtId="0" fontId="7" fillId="0" borderId="4" xfId="0" applyFont="1" applyBorder="1" applyAlignment="1">
      <alignment horizont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0" fillId="0" borderId="5" xfId="0" applyBorder="1"/>
    <xf numFmtId="0" fontId="9" fillId="0" borderId="5" xfId="0" applyFont="1" applyBorder="1" applyAlignment="1">
      <alignment horizontal="center" vertical="center" wrapText="1"/>
    </xf>
    <xf numFmtId="0" fontId="4" fillId="0" borderId="5" xfId="0" applyFont="1" applyBorder="1" applyAlignment="1">
      <alignment vertical="center" wrapText="1"/>
    </xf>
    <xf numFmtId="0" fontId="9" fillId="0" borderId="5" xfId="0" applyFont="1" applyBorder="1" applyAlignment="1">
      <alignment horizontal="left" vertical="center" wrapText="1"/>
    </xf>
    <xf numFmtId="0" fontId="13" fillId="0" borderId="5" xfId="0" applyFont="1" applyBorder="1" applyAlignment="1">
      <alignment wrapText="1"/>
    </xf>
    <xf numFmtId="0" fontId="12" fillId="0" borderId="5" xfId="0" applyFont="1" applyBorder="1" applyAlignment="1">
      <alignment wrapText="1"/>
    </xf>
    <xf numFmtId="0" fontId="9" fillId="0" borderId="5" xfId="0" quotePrefix="1" applyFont="1" applyBorder="1" applyAlignment="1">
      <alignment horizontal="center" vertical="center" wrapText="1"/>
    </xf>
    <xf numFmtId="0" fontId="4" fillId="0" borderId="7" xfId="0" quotePrefix="1" applyFont="1" applyFill="1" applyBorder="1" applyAlignment="1">
      <alignment horizontal="center" vertical="center" wrapText="1"/>
    </xf>
    <xf numFmtId="0" fontId="6" fillId="2" borderId="1" xfId="0" applyFont="1" applyFill="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vertical="top" wrapText="1"/>
    </xf>
    <xf numFmtId="0" fontId="15" fillId="0" borderId="5" xfId="0" applyFont="1" applyBorder="1" applyAlignment="1">
      <alignment horizontal="left" vertical="center" wrapText="1"/>
    </xf>
    <xf numFmtId="0" fontId="14" fillId="0" borderId="5" xfId="0" applyFont="1" applyBorder="1" applyAlignment="1">
      <alignment horizontal="left" vertical="center" wrapText="1"/>
    </xf>
    <xf numFmtId="0" fontId="9" fillId="0" borderId="8" xfId="0" quotePrefix="1" applyFont="1" applyBorder="1" applyAlignment="1">
      <alignment horizontal="center" vertical="center" wrapText="1"/>
    </xf>
    <xf numFmtId="0" fontId="12" fillId="0" borderId="8" xfId="0" applyFont="1" applyBorder="1" applyAlignment="1">
      <alignment wrapText="1"/>
    </xf>
    <xf numFmtId="0" fontId="4" fillId="0" borderId="8" xfId="0" applyFont="1" applyBorder="1" applyAlignment="1">
      <alignment vertical="center" wrapText="1"/>
    </xf>
    <xf numFmtId="0" fontId="0" fillId="0" borderId="1" xfId="0" applyBorder="1"/>
    <xf numFmtId="0" fontId="4" fillId="0"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9" fillId="0" borderId="1" xfId="0" quotePrefix="1" applyFont="1" applyBorder="1" applyAlignment="1">
      <alignment horizontal="center" vertical="center" wrapText="1"/>
    </xf>
    <xf numFmtId="0" fontId="4" fillId="0" borderId="1" xfId="0" applyFont="1" applyBorder="1" applyAlignment="1">
      <alignment vertical="center" wrapText="1"/>
    </xf>
    <xf numFmtId="0" fontId="12" fillId="0" borderId="0" xfId="0" applyFont="1" applyBorder="1" applyAlignment="1">
      <alignment wrapText="1"/>
    </xf>
    <xf numFmtId="0" fontId="4" fillId="0" borderId="0" xfId="0" applyFont="1" applyBorder="1" applyAlignment="1">
      <alignment vertical="center" wrapText="1"/>
    </xf>
    <xf numFmtId="0" fontId="0" fillId="0" borderId="0" xfId="0" applyAlignment="1">
      <alignment wrapText="1"/>
    </xf>
    <xf numFmtId="0" fontId="15" fillId="0" borderId="8" xfId="0" applyFont="1" applyBorder="1" applyAlignment="1">
      <alignment horizontal="left" vertical="center" wrapText="1"/>
    </xf>
    <xf numFmtId="0" fontId="9" fillId="0" borderId="9" xfId="0" quotePrefix="1" applyFont="1" applyBorder="1" applyAlignment="1">
      <alignment horizontal="center" vertical="center" wrapText="1"/>
    </xf>
    <xf numFmtId="0" fontId="12" fillId="0" borderId="9" xfId="0" applyFont="1" applyBorder="1" applyAlignment="1">
      <alignment wrapText="1"/>
    </xf>
    <xf numFmtId="0" fontId="4" fillId="0" borderId="9"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center"/>
    </xf>
    <xf numFmtId="0" fontId="12" fillId="0" borderId="1" xfId="0" applyFont="1" applyBorder="1" applyAlignment="1">
      <alignment wrapText="1"/>
    </xf>
    <xf numFmtId="0" fontId="9" fillId="0" borderId="6" xfId="0" quotePrefix="1" applyFont="1" applyBorder="1" applyAlignment="1">
      <alignment horizontal="center" vertical="center" wrapText="1"/>
    </xf>
    <xf numFmtId="0" fontId="12" fillId="0" borderId="6" xfId="0" applyFont="1" applyBorder="1" applyAlignment="1">
      <alignment wrapText="1"/>
    </xf>
    <xf numFmtId="0" fontId="4" fillId="0" borderId="6" xfId="0" applyFont="1" applyBorder="1" applyAlignment="1">
      <alignment vertical="center" wrapText="1"/>
    </xf>
    <xf numFmtId="0" fontId="0" fillId="0" borderId="1" xfId="0" applyBorder="1" applyAlignment="1">
      <alignment wrapText="1"/>
    </xf>
    <xf numFmtId="0" fontId="4" fillId="0" borderId="1" xfId="0" applyFont="1" applyFill="1" applyBorder="1" applyAlignment="1">
      <alignment horizontal="center" vertical="center" wrapText="1"/>
    </xf>
    <xf numFmtId="0" fontId="9" fillId="0" borderId="10" xfId="0" quotePrefix="1" applyFont="1" applyBorder="1" applyAlignment="1">
      <alignment horizontal="center" vertical="center" wrapText="1"/>
    </xf>
    <xf numFmtId="0" fontId="12" fillId="0" borderId="10" xfId="0" applyFont="1" applyBorder="1" applyAlignment="1">
      <alignment wrapText="1"/>
    </xf>
    <xf numFmtId="0" fontId="4" fillId="0" borderId="10" xfId="0" applyFont="1" applyBorder="1" applyAlignment="1">
      <alignment vertical="center" wrapText="1"/>
    </xf>
    <xf numFmtId="0" fontId="9" fillId="0" borderId="11" xfId="0" quotePrefix="1" applyFont="1" applyBorder="1" applyAlignment="1">
      <alignment horizontal="center" vertical="center" wrapText="1"/>
    </xf>
    <xf numFmtId="0" fontId="4" fillId="0" borderId="11" xfId="0" applyFont="1" applyBorder="1" applyAlignment="1">
      <alignment vertical="center" wrapText="1"/>
    </xf>
    <xf numFmtId="0" fontId="0" fillId="0" borderId="11" xfId="0" applyBorder="1"/>
    <xf numFmtId="0" fontId="4" fillId="0" borderId="11" xfId="0" applyFont="1" applyFill="1" applyBorder="1" applyAlignment="1">
      <alignment vertical="center" wrapText="1"/>
    </xf>
    <xf numFmtId="0" fontId="12" fillId="0" borderId="11" xfId="0" applyFont="1" applyBorder="1" applyAlignment="1">
      <alignment wrapText="1"/>
    </xf>
    <xf numFmtId="0" fontId="4" fillId="0" borderId="10" xfId="0" applyFont="1" applyFill="1" applyBorder="1" applyAlignment="1">
      <alignment vertical="center" wrapText="1"/>
    </xf>
    <xf numFmtId="0" fontId="4" fillId="0" borderId="6" xfId="0" applyFont="1" applyFill="1" applyBorder="1" applyAlignment="1">
      <alignment vertical="center" wrapText="1"/>
    </xf>
    <xf numFmtId="0" fontId="0" fillId="0" borderId="11" xfId="0" applyBorder="1" applyAlignment="1">
      <alignment horizontal="center"/>
    </xf>
    <xf numFmtId="0" fontId="4" fillId="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 xfId="0" applyFont="1" applyBorder="1" applyAlignment="1">
      <alignment vertical="center" wrapText="1"/>
    </xf>
    <xf numFmtId="0" fontId="0" fillId="0" borderId="0" xfId="0" applyBorder="1"/>
    <xf numFmtId="0" fontId="12" fillId="0" borderId="1" xfId="0" applyFont="1" applyFill="1" applyBorder="1" applyAlignment="1">
      <alignment wrapText="1"/>
    </xf>
    <xf numFmtId="0" fontId="4" fillId="0" borderId="12"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42"/>
  <sheetViews>
    <sheetView tabSelected="1" zoomScaleNormal="100" workbookViewId="0">
      <pane ySplit="3" topLeftCell="A191" activePane="bottomLeft" state="frozen"/>
      <selection pane="bottomLeft" activeCell="C59" sqref="C59"/>
    </sheetView>
  </sheetViews>
  <sheetFormatPr defaultRowHeight="16.5" x14ac:dyDescent="0.25"/>
  <cols>
    <col min="1" max="1" width="7.625" style="4" customWidth="1"/>
    <col min="2" max="2" width="5.5" bestFit="1" customWidth="1"/>
    <col min="3" max="3" width="16.25" customWidth="1"/>
    <col min="4" max="4" width="10.5" customWidth="1"/>
    <col min="5" max="5" width="10.5" hidden="1" customWidth="1"/>
    <col min="6" max="6" width="6.375" customWidth="1"/>
    <col min="7" max="7" width="8.375" customWidth="1"/>
    <col min="8" max="8" width="17" customWidth="1"/>
    <col min="9" max="9" width="34" customWidth="1"/>
    <col min="10" max="10" width="27.5" customWidth="1"/>
    <col min="11" max="11" width="11.5" customWidth="1"/>
  </cols>
  <sheetData>
    <row r="1" spans="1:11" ht="21.75" thickBot="1" x14ac:dyDescent="0.3">
      <c r="B1" s="2" t="s">
        <v>0</v>
      </c>
    </row>
    <row r="2" spans="1:11" ht="17.25" thickTop="1" x14ac:dyDescent="0.25">
      <c r="A2" s="7" t="s">
        <v>559</v>
      </c>
      <c r="B2" s="3" t="s">
        <v>616</v>
      </c>
    </row>
    <row r="3" spans="1:11" ht="33.75" thickBot="1" x14ac:dyDescent="0.3">
      <c r="A3" s="8">
        <f>SUBTOTAL(9,A4:A236)</f>
        <v>100</v>
      </c>
      <c r="B3" s="5" t="s">
        <v>1</v>
      </c>
      <c r="C3" s="6" t="s">
        <v>2</v>
      </c>
      <c r="D3" s="6" t="s">
        <v>3</v>
      </c>
      <c r="E3" s="6"/>
      <c r="F3" s="6" t="s">
        <v>4</v>
      </c>
      <c r="G3" s="6" t="s">
        <v>5</v>
      </c>
      <c r="H3" s="6" t="s">
        <v>6</v>
      </c>
      <c r="I3" s="6" t="s">
        <v>7</v>
      </c>
      <c r="J3" s="6" t="s">
        <v>8</v>
      </c>
      <c r="K3" s="22" t="s">
        <v>437</v>
      </c>
    </row>
    <row r="4" spans="1:11" ht="33.75" thickTop="1" x14ac:dyDescent="0.25">
      <c r="A4" s="4">
        <v>1</v>
      </c>
      <c r="B4" s="1">
        <v>1</v>
      </c>
      <c r="C4" s="1">
        <v>10502060049</v>
      </c>
      <c r="D4" s="1" t="s">
        <v>9</v>
      </c>
      <c r="E4" s="1" t="str">
        <f>VLOOKUP(C4,舊案件!A:B,2,FALSE)</f>
        <v>建築物倒塌</v>
      </c>
      <c r="F4" s="1"/>
      <c r="G4" s="1" t="s">
        <v>10</v>
      </c>
      <c r="H4" s="1" t="s">
        <v>11</v>
      </c>
      <c r="I4" s="1" t="s">
        <v>12</v>
      </c>
      <c r="J4" s="23" t="s">
        <v>13</v>
      </c>
      <c r="K4" s="1"/>
    </row>
    <row r="5" spans="1:11" ht="33" hidden="1" x14ac:dyDescent="0.25">
      <c r="A5" s="4">
        <v>1</v>
      </c>
      <c r="B5" s="1">
        <v>2</v>
      </c>
      <c r="C5" s="1">
        <v>10502060069</v>
      </c>
      <c r="D5" s="1" t="s">
        <v>14</v>
      </c>
      <c r="E5" s="1" t="str">
        <f>VLOOKUP(C5,舊案件!A:B,2,FALSE)</f>
        <v>其他</v>
      </c>
      <c r="F5" s="1"/>
      <c r="G5" s="1" t="s">
        <v>15</v>
      </c>
      <c r="H5" s="1" t="s">
        <v>16</v>
      </c>
      <c r="I5" s="1" t="s">
        <v>17</v>
      </c>
      <c r="J5" s="1"/>
      <c r="K5" s="1"/>
    </row>
    <row r="6" spans="1:11" ht="82.5" x14ac:dyDescent="0.25">
      <c r="A6" s="4">
        <v>1</v>
      </c>
      <c r="B6" s="1">
        <v>3</v>
      </c>
      <c r="C6" s="1">
        <v>10502060030</v>
      </c>
      <c r="D6" s="1" t="s">
        <v>9</v>
      </c>
      <c r="E6" s="1" t="str">
        <f>VLOOKUP(C6,舊案件!A:B,2,FALSE)</f>
        <v>建築物倒塌</v>
      </c>
      <c r="F6" s="1"/>
      <c r="G6" s="1" t="s">
        <v>18</v>
      </c>
      <c r="H6" s="1" t="s">
        <v>19</v>
      </c>
      <c r="I6" s="1" t="s">
        <v>368</v>
      </c>
      <c r="J6" s="24" t="s">
        <v>430</v>
      </c>
      <c r="K6" s="1"/>
    </row>
    <row r="7" spans="1:11" ht="33" hidden="1" x14ac:dyDescent="0.25">
      <c r="A7" s="4">
        <v>1</v>
      </c>
      <c r="B7" s="1">
        <v>4</v>
      </c>
      <c r="C7" s="1">
        <v>10502060078</v>
      </c>
      <c r="D7" s="1" t="s">
        <v>14</v>
      </c>
      <c r="E7" s="1" t="str">
        <f>VLOOKUP(C7,舊案件!A:B,2,FALSE)</f>
        <v>其他</v>
      </c>
      <c r="F7" s="1"/>
      <c r="G7" s="1" t="s">
        <v>15</v>
      </c>
      <c r="H7" s="1" t="s">
        <v>20</v>
      </c>
      <c r="I7" s="1" t="s">
        <v>21</v>
      </c>
      <c r="J7" s="1"/>
      <c r="K7" s="1"/>
    </row>
    <row r="8" spans="1:11" ht="16.5" hidden="1" customHeight="1" x14ac:dyDescent="0.25">
      <c r="A8" s="4">
        <v>1</v>
      </c>
      <c r="B8" s="1">
        <v>5</v>
      </c>
      <c r="C8" s="1">
        <v>10502060008</v>
      </c>
      <c r="D8" s="1" t="s">
        <v>14</v>
      </c>
      <c r="E8" s="1" t="str">
        <f>VLOOKUP(C8,舊案件!A:B,2,FALSE)</f>
        <v>其他</v>
      </c>
      <c r="F8" s="1"/>
      <c r="G8" s="1" t="s">
        <v>22</v>
      </c>
      <c r="H8" s="1" t="s">
        <v>23</v>
      </c>
      <c r="I8" s="1" t="s">
        <v>24</v>
      </c>
      <c r="J8" s="1"/>
      <c r="K8" s="1"/>
    </row>
    <row r="9" spans="1:11" ht="49.5" hidden="1" x14ac:dyDescent="0.25">
      <c r="A9" s="4">
        <v>1</v>
      </c>
      <c r="B9" s="1">
        <v>6</v>
      </c>
      <c r="C9" s="1">
        <v>10502060011</v>
      </c>
      <c r="D9" s="1" t="str">
        <f>E9</f>
        <v>道路破損</v>
      </c>
      <c r="E9" s="1" t="str">
        <f>VLOOKUP(C9,舊案件!A:B,2,FALSE)</f>
        <v>道路破損</v>
      </c>
      <c r="F9" s="12" t="str">
        <f>VLOOKUP(C9,舊案件!A:C,3,FALSE)</f>
        <v>由其他轉來</v>
      </c>
      <c r="G9" s="1" t="s">
        <v>22</v>
      </c>
      <c r="H9" s="1" t="s">
        <v>25</v>
      </c>
      <c r="I9" s="1" t="s">
        <v>26</v>
      </c>
      <c r="J9" s="1"/>
      <c r="K9" s="1"/>
    </row>
    <row r="10" spans="1:11" ht="66" x14ac:dyDescent="0.25">
      <c r="A10" s="4">
        <v>1</v>
      </c>
      <c r="B10" s="1">
        <v>7</v>
      </c>
      <c r="C10" s="1">
        <v>10502060029</v>
      </c>
      <c r="D10" s="1" t="s">
        <v>9</v>
      </c>
      <c r="E10" s="1" t="str">
        <f>VLOOKUP(C10,舊案件!A:B,2,FALSE)</f>
        <v>建築物倒塌</v>
      </c>
      <c r="F10" s="1"/>
      <c r="G10" s="1" t="s">
        <v>18</v>
      </c>
      <c r="H10" s="1" t="s">
        <v>431</v>
      </c>
      <c r="I10" s="1" t="s">
        <v>432</v>
      </c>
      <c r="J10" s="23" t="s">
        <v>369</v>
      </c>
      <c r="K10" s="1"/>
    </row>
    <row r="11" spans="1:11" ht="33" hidden="1" x14ac:dyDescent="0.25">
      <c r="A11" s="4">
        <v>1</v>
      </c>
      <c r="B11" s="1">
        <v>8</v>
      </c>
      <c r="C11" s="1">
        <v>10502060065</v>
      </c>
      <c r="D11" s="1" t="s">
        <v>14</v>
      </c>
      <c r="E11" s="1" t="str">
        <f>VLOOKUP(C11,舊案件!A:B,2,FALSE)</f>
        <v>其他</v>
      </c>
      <c r="F11" s="1"/>
      <c r="G11" s="1" t="s">
        <v>27</v>
      </c>
      <c r="H11" s="1" t="s">
        <v>28</v>
      </c>
      <c r="I11" s="1" t="s">
        <v>29</v>
      </c>
      <c r="J11" s="1"/>
      <c r="K11" s="1"/>
    </row>
    <row r="12" spans="1:11" ht="49.5" hidden="1" x14ac:dyDescent="0.25">
      <c r="A12" s="4">
        <v>1</v>
      </c>
      <c r="B12" s="1">
        <v>9</v>
      </c>
      <c r="C12" s="1">
        <v>10502060070</v>
      </c>
      <c r="D12" s="1" t="str">
        <f>E12</f>
        <v>道路破損</v>
      </c>
      <c r="E12" s="1" t="str">
        <f>VLOOKUP(C12,舊案件!A:B,2,FALSE)</f>
        <v>道路破損</v>
      </c>
      <c r="F12" s="12" t="str">
        <f>VLOOKUP(C12,舊案件!A:C,3,FALSE)</f>
        <v>由其他轉來</v>
      </c>
      <c r="G12" s="1" t="s">
        <v>15</v>
      </c>
      <c r="H12" s="1" t="s">
        <v>30</v>
      </c>
      <c r="I12" s="1" t="s">
        <v>31</v>
      </c>
      <c r="J12" s="1"/>
      <c r="K12" s="1"/>
    </row>
    <row r="13" spans="1:11" ht="33" hidden="1" x14ac:dyDescent="0.25">
      <c r="A13" s="4">
        <v>1</v>
      </c>
      <c r="B13" s="1">
        <v>10</v>
      </c>
      <c r="C13" s="1">
        <v>10502060026</v>
      </c>
      <c r="D13" s="1" t="s">
        <v>14</v>
      </c>
      <c r="E13" s="1" t="str">
        <f>VLOOKUP(C13,舊案件!A:B,2,FALSE)</f>
        <v>其他</v>
      </c>
      <c r="F13" s="1"/>
      <c r="G13" s="1" t="s">
        <v>32</v>
      </c>
      <c r="H13" s="1" t="s">
        <v>33</v>
      </c>
      <c r="I13" s="1" t="s">
        <v>34</v>
      </c>
      <c r="J13" s="1"/>
      <c r="K13" s="1"/>
    </row>
    <row r="14" spans="1:11" ht="49.5" hidden="1" x14ac:dyDescent="0.25">
      <c r="A14" s="4">
        <v>1</v>
      </c>
      <c r="B14" s="1">
        <v>11</v>
      </c>
      <c r="C14" s="1">
        <v>10502060081</v>
      </c>
      <c r="D14" s="1" t="str">
        <f>E14</f>
        <v>道路破損</v>
      </c>
      <c r="E14" s="1" t="str">
        <f>VLOOKUP(C14,舊案件!A:B,2,FALSE)</f>
        <v>道路破損</v>
      </c>
      <c r="F14" s="12" t="str">
        <f>VLOOKUP(C14,舊案件!A:C,3,FALSE)</f>
        <v>由其他轉來</v>
      </c>
      <c r="G14" s="1" t="s">
        <v>35</v>
      </c>
      <c r="H14" s="1" t="s">
        <v>36</v>
      </c>
      <c r="I14" s="1" t="s">
        <v>37</v>
      </c>
      <c r="J14" s="1" t="s">
        <v>38</v>
      </c>
      <c r="K14" s="1"/>
    </row>
    <row r="15" spans="1:11" ht="33" hidden="1" x14ac:dyDescent="0.25">
      <c r="A15" s="4">
        <v>1</v>
      </c>
      <c r="B15" s="1">
        <v>12</v>
      </c>
      <c r="C15" s="1">
        <v>10502060100</v>
      </c>
      <c r="D15" s="1" t="s">
        <v>39</v>
      </c>
      <c r="E15" s="1" t="str">
        <f>VLOOKUP(C15,舊案件!A:B,2,FALSE)</f>
        <v>路燈不亮</v>
      </c>
      <c r="F15" s="1"/>
      <c r="G15" s="1" t="s">
        <v>40</v>
      </c>
      <c r="H15" s="1" t="s">
        <v>41</v>
      </c>
      <c r="I15" s="1" t="s">
        <v>42</v>
      </c>
      <c r="J15" s="1" t="s">
        <v>43</v>
      </c>
      <c r="K15" s="1"/>
    </row>
    <row r="16" spans="1:11" ht="49.5" x14ac:dyDescent="0.25">
      <c r="A16" s="4">
        <v>1</v>
      </c>
      <c r="B16" s="1">
        <v>13</v>
      </c>
      <c r="C16" s="1">
        <v>10502060045</v>
      </c>
      <c r="D16" s="1" t="str">
        <f t="shared" ref="D16:D17" si="0">E16</f>
        <v>建築物倒塌</v>
      </c>
      <c r="E16" s="1" t="str">
        <f>VLOOKUP(C16,舊案件!A:B,2,FALSE)</f>
        <v>建築物倒塌</v>
      </c>
      <c r="F16" s="12" t="str">
        <f>VLOOKUP(C16,舊案件!A:C,3,FALSE)</f>
        <v>由其他轉來</v>
      </c>
      <c r="G16" s="1" t="s">
        <v>10</v>
      </c>
      <c r="H16" s="1" t="s">
        <v>44</v>
      </c>
      <c r="I16" s="1" t="s">
        <v>45</v>
      </c>
      <c r="J16" s="23"/>
      <c r="K16" s="1"/>
    </row>
    <row r="17" spans="1:11" ht="49.5" hidden="1" x14ac:dyDescent="0.25">
      <c r="A17" s="4">
        <v>1</v>
      </c>
      <c r="B17" s="1">
        <v>14</v>
      </c>
      <c r="C17" s="1">
        <v>10502060028</v>
      </c>
      <c r="D17" s="1" t="str">
        <f t="shared" si="0"/>
        <v>橋梁</v>
      </c>
      <c r="E17" s="1" t="str">
        <f>VLOOKUP(C17,舊案件!A:B,2,FALSE)</f>
        <v>橋梁</v>
      </c>
      <c r="F17" s="12" t="str">
        <f>VLOOKUP(C17,舊案件!A:C,3,FALSE)</f>
        <v>由其他轉來</v>
      </c>
      <c r="G17" s="1" t="s">
        <v>18</v>
      </c>
      <c r="H17" s="1" t="s">
        <v>46</v>
      </c>
      <c r="I17" s="1" t="s">
        <v>47</v>
      </c>
      <c r="J17" s="1" t="s">
        <v>43</v>
      </c>
      <c r="K17" s="1"/>
    </row>
    <row r="18" spans="1:11" ht="78.75" x14ac:dyDescent="0.25">
      <c r="A18" s="4">
        <v>1</v>
      </c>
      <c r="B18" s="1">
        <v>15</v>
      </c>
      <c r="C18" s="1">
        <v>10502060102</v>
      </c>
      <c r="D18" s="1" t="s">
        <v>9</v>
      </c>
      <c r="E18" s="1" t="str">
        <f>VLOOKUP(C18,舊案件!A:B,2,FALSE)</f>
        <v>建築物倒塌</v>
      </c>
      <c r="F18" s="1"/>
      <c r="G18" s="1" t="s">
        <v>40</v>
      </c>
      <c r="H18" s="1" t="s">
        <v>48</v>
      </c>
      <c r="I18" s="1" t="s">
        <v>49</v>
      </c>
      <c r="J18" s="23" t="s">
        <v>50</v>
      </c>
      <c r="K18" s="1"/>
    </row>
    <row r="19" spans="1:11" ht="33" x14ac:dyDescent="0.25">
      <c r="A19" s="4">
        <v>1</v>
      </c>
      <c r="B19" s="1">
        <v>16</v>
      </c>
      <c r="C19" s="1">
        <v>10502060088</v>
      </c>
      <c r="D19" s="1" t="s">
        <v>9</v>
      </c>
      <c r="E19" s="1" t="str">
        <f>VLOOKUP(C19,舊案件!A:B,2,FALSE)</f>
        <v>建築物倒塌</v>
      </c>
      <c r="F19" s="1"/>
      <c r="G19" s="1" t="s">
        <v>35</v>
      </c>
      <c r="H19" s="1" t="s">
        <v>51</v>
      </c>
      <c r="I19" s="1" t="s">
        <v>52</v>
      </c>
      <c r="J19" s="23" t="s">
        <v>53</v>
      </c>
      <c r="K19" s="1"/>
    </row>
    <row r="20" spans="1:11" ht="49.5" x14ac:dyDescent="0.25">
      <c r="A20" s="4">
        <v>1</v>
      </c>
      <c r="B20" s="1">
        <v>17</v>
      </c>
      <c r="C20" s="1">
        <v>10502060058</v>
      </c>
      <c r="D20" s="1" t="str">
        <f>E20</f>
        <v>建築物倒塌</v>
      </c>
      <c r="E20" s="1" t="str">
        <f>VLOOKUP(C20,舊案件!A:B,2,FALSE)</f>
        <v>建築物倒塌</v>
      </c>
      <c r="F20" s="12" t="str">
        <f>VLOOKUP(C20,舊案件!A:C,3,FALSE)</f>
        <v>由其他轉來</v>
      </c>
      <c r="G20" s="1" t="s">
        <v>54</v>
      </c>
      <c r="H20" s="1" t="s">
        <v>55</v>
      </c>
      <c r="I20" s="1" t="s">
        <v>56</v>
      </c>
      <c r="J20" s="23" t="s">
        <v>43</v>
      </c>
      <c r="K20" s="1"/>
    </row>
    <row r="21" spans="1:11" ht="33" hidden="1" x14ac:dyDescent="0.25">
      <c r="A21" s="4">
        <v>1</v>
      </c>
      <c r="B21" s="1">
        <v>18</v>
      </c>
      <c r="C21" s="1">
        <v>10502060103</v>
      </c>
      <c r="D21" s="1" t="s">
        <v>39</v>
      </c>
      <c r="E21" s="1" t="str">
        <f>VLOOKUP(C21,舊案件!A:B,2,FALSE)</f>
        <v>路燈不亮</v>
      </c>
      <c r="F21" s="1"/>
      <c r="G21" s="1" t="s">
        <v>40</v>
      </c>
      <c r="H21" s="1" t="s">
        <v>57</v>
      </c>
      <c r="I21" s="1" t="s">
        <v>58</v>
      </c>
      <c r="J21" s="1" t="s">
        <v>59</v>
      </c>
      <c r="K21" s="1"/>
    </row>
    <row r="22" spans="1:11" ht="82.5" hidden="1" x14ac:dyDescent="0.25">
      <c r="A22" s="4">
        <v>1</v>
      </c>
      <c r="B22" s="1">
        <v>19</v>
      </c>
      <c r="C22" s="1">
        <v>10502060101</v>
      </c>
      <c r="D22" s="1" t="s">
        <v>429</v>
      </c>
      <c r="E22" s="1" t="str">
        <f>VLOOKUP(C22,舊案件!A:B,2,FALSE)</f>
        <v>建築物倒塌</v>
      </c>
      <c r="F22" s="12" t="s">
        <v>435</v>
      </c>
      <c r="G22" s="1" t="s">
        <v>40</v>
      </c>
      <c r="H22" s="1" t="s">
        <v>60</v>
      </c>
      <c r="I22" s="1" t="s">
        <v>61</v>
      </c>
      <c r="J22" s="1"/>
      <c r="K22" s="1"/>
    </row>
    <row r="23" spans="1:11" ht="49.5" x14ac:dyDescent="0.25">
      <c r="A23" s="4">
        <v>1</v>
      </c>
      <c r="B23" s="1">
        <v>20</v>
      </c>
      <c r="C23" s="1">
        <v>10502060017</v>
      </c>
      <c r="D23" s="1" t="s">
        <v>9</v>
      </c>
      <c r="E23" s="1" t="str">
        <f>VLOOKUP(C23,舊案件!A:B,2,FALSE)</f>
        <v>建築物倒塌</v>
      </c>
      <c r="F23" s="1"/>
      <c r="G23" s="1" t="s">
        <v>62</v>
      </c>
      <c r="H23" s="1" t="s">
        <v>63</v>
      </c>
      <c r="I23" s="1" t="s">
        <v>64</v>
      </c>
      <c r="J23" s="23" t="s">
        <v>434</v>
      </c>
      <c r="K23" s="1"/>
    </row>
    <row r="24" spans="1:11" ht="49.5" x14ac:dyDescent="0.25">
      <c r="A24" s="4">
        <v>1</v>
      </c>
      <c r="B24" s="1">
        <v>21</v>
      </c>
      <c r="C24" s="1">
        <v>10502060084</v>
      </c>
      <c r="D24" s="1" t="str">
        <f>E24</f>
        <v>建築物倒塌</v>
      </c>
      <c r="E24" s="1" t="str">
        <f>VLOOKUP(C24,舊案件!A:B,2,FALSE)</f>
        <v>建築物倒塌</v>
      </c>
      <c r="F24" s="12" t="str">
        <f>VLOOKUP(C24,舊案件!A:C,3,FALSE)</f>
        <v>由其他轉來</v>
      </c>
      <c r="G24" s="1" t="s">
        <v>35</v>
      </c>
      <c r="H24" s="1" t="s">
        <v>66</v>
      </c>
      <c r="I24" s="1" t="s">
        <v>67</v>
      </c>
      <c r="J24" s="23" t="s">
        <v>65</v>
      </c>
      <c r="K24" s="1"/>
    </row>
    <row r="25" spans="1:11" ht="33" hidden="1" x14ac:dyDescent="0.25">
      <c r="A25" s="4">
        <v>1</v>
      </c>
      <c r="B25" s="1">
        <v>22</v>
      </c>
      <c r="C25" s="1">
        <v>10502060082</v>
      </c>
      <c r="D25" s="1" t="s">
        <v>68</v>
      </c>
      <c r="E25" s="1" t="str">
        <f>VLOOKUP(C25,舊案件!A:B,2,FALSE)</f>
        <v>道路破損</v>
      </c>
      <c r="F25" s="1"/>
      <c r="G25" s="1" t="s">
        <v>35</v>
      </c>
      <c r="H25" s="1" t="s">
        <v>69</v>
      </c>
      <c r="I25" s="1" t="s">
        <v>70</v>
      </c>
      <c r="J25" s="1"/>
      <c r="K25" s="1"/>
    </row>
    <row r="26" spans="1:11" ht="33" hidden="1" x14ac:dyDescent="0.25">
      <c r="A26" s="4">
        <v>1</v>
      </c>
      <c r="B26" s="1">
        <v>23</v>
      </c>
      <c r="C26" s="1">
        <v>10502060104</v>
      </c>
      <c r="D26" s="1" t="s">
        <v>14</v>
      </c>
      <c r="E26" s="1" t="str">
        <f>VLOOKUP(C26,舊案件!A:B,2,FALSE)</f>
        <v>其他</v>
      </c>
      <c r="F26" s="1"/>
      <c r="G26" s="1" t="s">
        <v>40</v>
      </c>
      <c r="H26" s="1" t="s">
        <v>71</v>
      </c>
      <c r="I26" s="1" t="s">
        <v>72</v>
      </c>
      <c r="J26" s="1"/>
      <c r="K26" s="1"/>
    </row>
    <row r="27" spans="1:11" ht="33" hidden="1" x14ac:dyDescent="0.25">
      <c r="A27" s="4">
        <v>1</v>
      </c>
      <c r="B27" s="1">
        <v>24</v>
      </c>
      <c r="C27" s="1">
        <v>10502060013</v>
      </c>
      <c r="D27" s="1" t="s">
        <v>14</v>
      </c>
      <c r="E27" s="1" t="str">
        <f>VLOOKUP(C27,舊案件!A:B,2,FALSE)</f>
        <v>其他</v>
      </c>
      <c r="F27" s="1"/>
      <c r="G27" s="1" t="s">
        <v>22</v>
      </c>
      <c r="H27" s="1" t="s">
        <v>73</v>
      </c>
      <c r="I27" s="1" t="s">
        <v>74</v>
      </c>
      <c r="J27" s="1"/>
      <c r="K27" s="1"/>
    </row>
    <row r="28" spans="1:11" ht="33" hidden="1" x14ac:dyDescent="0.25">
      <c r="A28" s="4">
        <v>1</v>
      </c>
      <c r="B28" s="1">
        <v>25</v>
      </c>
      <c r="C28" s="1">
        <v>10502060016</v>
      </c>
      <c r="D28" s="1" t="s">
        <v>14</v>
      </c>
      <c r="E28" s="1" t="str">
        <f>VLOOKUP(C28,舊案件!A:B,2,FALSE)</f>
        <v>其他</v>
      </c>
      <c r="F28" s="1"/>
      <c r="G28" s="1" t="s">
        <v>22</v>
      </c>
      <c r="H28" s="1" t="s">
        <v>75</v>
      </c>
      <c r="I28" s="1" t="s">
        <v>76</v>
      </c>
      <c r="J28" s="1"/>
      <c r="K28" s="1"/>
    </row>
    <row r="29" spans="1:11" ht="33" x14ac:dyDescent="0.25">
      <c r="A29" s="4">
        <v>1</v>
      </c>
      <c r="B29" s="1">
        <v>26</v>
      </c>
      <c r="C29" s="1">
        <v>10502060106</v>
      </c>
      <c r="D29" s="1" t="s">
        <v>9</v>
      </c>
      <c r="E29" s="1" t="str">
        <f>VLOOKUP(C29,舊案件!A:B,2,FALSE)</f>
        <v>建築物倒塌</v>
      </c>
      <c r="F29" s="1"/>
      <c r="G29" s="1" t="s">
        <v>40</v>
      </c>
      <c r="H29" s="1" t="s">
        <v>77</v>
      </c>
      <c r="I29" s="1" t="s">
        <v>78</v>
      </c>
      <c r="J29" s="23" t="s">
        <v>65</v>
      </c>
      <c r="K29" s="1"/>
    </row>
    <row r="30" spans="1:11" ht="49.5" hidden="1" x14ac:dyDescent="0.25">
      <c r="A30" s="4">
        <v>1</v>
      </c>
      <c r="B30" s="1">
        <v>27</v>
      </c>
      <c r="C30" s="1">
        <v>10502060032</v>
      </c>
      <c r="D30" s="1" t="str">
        <f>E30</f>
        <v>橋梁</v>
      </c>
      <c r="E30" s="1" t="str">
        <f>VLOOKUP(C30,舊案件!A:B,2,FALSE)</f>
        <v>橋梁</v>
      </c>
      <c r="F30" s="12" t="str">
        <f>VLOOKUP(C30,舊案件!A:C,3,FALSE)</f>
        <v>由其他轉來</v>
      </c>
      <c r="G30" s="1" t="s">
        <v>18</v>
      </c>
      <c r="H30" s="1" t="s">
        <v>79</v>
      </c>
      <c r="I30" s="1" t="s">
        <v>80</v>
      </c>
      <c r="J30" s="1" t="s">
        <v>65</v>
      </c>
      <c r="K30" s="1"/>
    </row>
    <row r="31" spans="1:11" ht="33" x14ac:dyDescent="0.25">
      <c r="A31" s="4">
        <v>1</v>
      </c>
      <c r="B31" s="1">
        <v>28</v>
      </c>
      <c r="C31" s="1">
        <v>10502060097</v>
      </c>
      <c r="D31" s="1" t="s">
        <v>9</v>
      </c>
      <c r="E31" s="1" t="str">
        <f>VLOOKUP(C31,舊案件!A:B,2,FALSE)</f>
        <v>建築物倒塌</v>
      </c>
      <c r="F31" s="1"/>
      <c r="G31" s="1" t="s">
        <v>40</v>
      </c>
      <c r="H31" s="1" t="s">
        <v>81</v>
      </c>
      <c r="I31" s="1" t="s">
        <v>82</v>
      </c>
      <c r="J31" s="23"/>
      <c r="K31" s="1"/>
    </row>
    <row r="32" spans="1:11" ht="33" hidden="1" x14ac:dyDescent="0.25">
      <c r="A32" s="4">
        <v>1</v>
      </c>
      <c r="B32" s="1">
        <v>29</v>
      </c>
      <c r="C32" s="1">
        <v>10502060098</v>
      </c>
      <c r="D32" s="1" t="s">
        <v>14</v>
      </c>
      <c r="E32" s="1" t="str">
        <f>VLOOKUP(C32,舊案件!A:B,2,FALSE)</f>
        <v>其他</v>
      </c>
      <c r="F32" s="1"/>
      <c r="G32" s="1" t="s">
        <v>40</v>
      </c>
      <c r="H32" s="1" t="s">
        <v>83</v>
      </c>
      <c r="I32" s="1" t="s">
        <v>84</v>
      </c>
      <c r="J32" s="1"/>
      <c r="K32" s="1"/>
    </row>
    <row r="33" spans="1:11" ht="33" hidden="1" x14ac:dyDescent="0.25">
      <c r="A33" s="4">
        <v>1</v>
      </c>
      <c r="B33" s="1">
        <v>30</v>
      </c>
      <c r="C33" s="1">
        <v>10502060038</v>
      </c>
      <c r="D33" s="1" t="s">
        <v>14</v>
      </c>
      <c r="E33" s="1" t="str">
        <f>VLOOKUP(C33,舊案件!A:B,2,FALSE)</f>
        <v>其他</v>
      </c>
      <c r="F33" s="1"/>
      <c r="G33" s="1" t="s">
        <v>10</v>
      </c>
      <c r="H33" s="1" t="s">
        <v>85</v>
      </c>
      <c r="I33" s="1" t="s">
        <v>370</v>
      </c>
      <c r="J33" s="1"/>
      <c r="K33" s="1"/>
    </row>
    <row r="34" spans="1:11" ht="49.5" hidden="1" x14ac:dyDescent="0.25">
      <c r="A34" s="4">
        <v>1</v>
      </c>
      <c r="B34" s="1">
        <v>31</v>
      </c>
      <c r="C34" s="1">
        <v>10502060023</v>
      </c>
      <c r="D34" s="1" t="str">
        <f>E34</f>
        <v>道路破損</v>
      </c>
      <c r="E34" s="1" t="str">
        <f>VLOOKUP(C34,舊案件!A:B,2,FALSE)</f>
        <v>道路破損</v>
      </c>
      <c r="F34" s="12" t="str">
        <f>VLOOKUP(C34,舊案件!A:C,3,FALSE)</f>
        <v>由其他轉來</v>
      </c>
      <c r="G34" s="1" t="s">
        <v>86</v>
      </c>
      <c r="H34" s="1" t="s">
        <v>87</v>
      </c>
      <c r="I34" s="1" t="s">
        <v>88</v>
      </c>
      <c r="J34" s="1"/>
      <c r="K34" s="1"/>
    </row>
    <row r="35" spans="1:11" ht="82.5" hidden="1" x14ac:dyDescent="0.25">
      <c r="A35" s="4">
        <v>1</v>
      </c>
      <c r="B35" s="1">
        <v>32</v>
      </c>
      <c r="C35" s="1">
        <v>10502060004</v>
      </c>
      <c r="D35" s="1" t="s">
        <v>429</v>
      </c>
      <c r="E35" s="1" t="s">
        <v>435</v>
      </c>
      <c r="F35" s="12" t="s">
        <v>435</v>
      </c>
      <c r="G35" s="1" t="s">
        <v>89</v>
      </c>
      <c r="H35" s="1" t="s">
        <v>90</v>
      </c>
      <c r="I35" s="1" t="s">
        <v>91</v>
      </c>
      <c r="J35" s="1"/>
      <c r="K35" s="1"/>
    </row>
    <row r="36" spans="1:11" ht="82.5" hidden="1" x14ac:dyDescent="0.25">
      <c r="A36" s="4">
        <v>1</v>
      </c>
      <c r="B36" s="1">
        <v>33</v>
      </c>
      <c r="C36" s="1">
        <v>10502060063</v>
      </c>
      <c r="D36" s="1" t="s">
        <v>429</v>
      </c>
      <c r="E36" s="1" t="str">
        <f>VLOOKUP(C36,舊案件!A:B,2,FALSE)</f>
        <v>建築物倒塌</v>
      </c>
      <c r="F36" s="12" t="s">
        <v>435</v>
      </c>
      <c r="G36" s="1" t="s">
        <v>27</v>
      </c>
      <c r="H36" s="1" t="s">
        <v>92</v>
      </c>
      <c r="I36" s="1" t="s">
        <v>93</v>
      </c>
      <c r="J36" s="1"/>
      <c r="K36" s="1"/>
    </row>
    <row r="37" spans="1:11" hidden="1" x14ac:dyDescent="0.25">
      <c r="A37" s="4">
        <v>1</v>
      </c>
      <c r="B37" s="1">
        <v>34</v>
      </c>
      <c r="C37" s="1">
        <v>10502060059</v>
      </c>
      <c r="D37" s="1" t="s">
        <v>68</v>
      </c>
      <c r="E37" s="1" t="str">
        <f>VLOOKUP(C37,舊案件!A:B,2,FALSE)</f>
        <v>道路破損</v>
      </c>
      <c r="F37" s="1"/>
      <c r="G37" s="1" t="s">
        <v>54</v>
      </c>
      <c r="H37" s="1" t="s">
        <v>55</v>
      </c>
      <c r="I37" s="1" t="s">
        <v>94</v>
      </c>
      <c r="J37" s="1"/>
      <c r="K37" s="1"/>
    </row>
    <row r="38" spans="1:11" ht="33" hidden="1" x14ac:dyDescent="0.25">
      <c r="A38" s="4">
        <v>1</v>
      </c>
      <c r="B38" s="1">
        <v>35</v>
      </c>
      <c r="C38" s="1">
        <v>10502060068</v>
      </c>
      <c r="D38" s="1" t="s">
        <v>429</v>
      </c>
      <c r="E38" s="1" t="str">
        <f>VLOOKUP(C38,舊案件!A:B,2,FALSE)</f>
        <v>建築物倒塌</v>
      </c>
      <c r="F38" s="12" t="s">
        <v>436</v>
      </c>
      <c r="G38" s="1" t="s">
        <v>27</v>
      </c>
      <c r="H38" s="1" t="s">
        <v>95</v>
      </c>
      <c r="I38" s="1" t="s">
        <v>96</v>
      </c>
      <c r="J38" s="1"/>
      <c r="K38" s="1"/>
    </row>
    <row r="39" spans="1:11" ht="33" x14ac:dyDescent="0.25">
      <c r="A39" s="4">
        <v>1</v>
      </c>
      <c r="B39" s="1">
        <v>36</v>
      </c>
      <c r="C39" s="1">
        <v>10502060035</v>
      </c>
      <c r="D39" s="1" t="s">
        <v>9</v>
      </c>
      <c r="E39" s="1" t="str">
        <f>VLOOKUP(C39,舊案件!A:B,2,FALSE)</f>
        <v>建築物倒塌</v>
      </c>
      <c r="F39" s="1"/>
      <c r="G39" s="1" t="s">
        <v>10</v>
      </c>
      <c r="H39" s="1" t="s">
        <v>97</v>
      </c>
      <c r="I39" s="1" t="s">
        <v>98</v>
      </c>
      <c r="J39" s="23"/>
      <c r="K39" s="1"/>
    </row>
    <row r="40" spans="1:11" ht="33" x14ac:dyDescent="0.25">
      <c r="A40" s="4">
        <v>1</v>
      </c>
      <c r="B40" s="1">
        <v>37</v>
      </c>
      <c r="C40" s="1">
        <v>10502060099</v>
      </c>
      <c r="D40" s="1" t="s">
        <v>9</v>
      </c>
      <c r="E40" s="1" t="str">
        <f>VLOOKUP(C40,舊案件!A:B,2,FALSE)</f>
        <v>建築物倒塌</v>
      </c>
      <c r="F40" s="1"/>
      <c r="G40" s="1" t="s">
        <v>40</v>
      </c>
      <c r="H40" s="1" t="s">
        <v>99</v>
      </c>
      <c r="I40" s="1" t="s">
        <v>371</v>
      </c>
      <c r="J40" s="23"/>
      <c r="K40" s="1"/>
    </row>
    <row r="41" spans="1:11" ht="66" x14ac:dyDescent="0.25">
      <c r="A41" s="4">
        <v>1</v>
      </c>
      <c r="B41" s="1">
        <v>38</v>
      </c>
      <c r="C41" s="1">
        <v>10502060094</v>
      </c>
      <c r="D41" s="1" t="s">
        <v>9</v>
      </c>
      <c r="E41" s="1" t="str">
        <f>VLOOKUP(C41,舊案件!A:B,2,FALSE)</f>
        <v>建築物倒塌</v>
      </c>
      <c r="F41" s="1"/>
      <c r="G41" s="1" t="s">
        <v>100</v>
      </c>
      <c r="H41" s="1" t="s">
        <v>101</v>
      </c>
      <c r="I41" s="1" t="s">
        <v>102</v>
      </c>
      <c r="J41" s="23" t="s">
        <v>103</v>
      </c>
      <c r="K41" s="1"/>
    </row>
    <row r="42" spans="1:11" hidden="1" x14ac:dyDescent="0.25">
      <c r="A42" s="4">
        <v>1</v>
      </c>
      <c r="B42" s="1">
        <v>39</v>
      </c>
      <c r="C42" s="1">
        <v>10502060067</v>
      </c>
      <c r="D42" s="1" t="s">
        <v>14</v>
      </c>
      <c r="E42" s="1" t="str">
        <f>VLOOKUP(C42,舊案件!A:B,2,FALSE)</f>
        <v>其他</v>
      </c>
      <c r="F42" s="1"/>
      <c r="G42" s="1" t="s">
        <v>27</v>
      </c>
      <c r="H42" s="1" t="s">
        <v>92</v>
      </c>
      <c r="I42" s="1" t="s">
        <v>104</v>
      </c>
      <c r="J42" s="1"/>
      <c r="K42" s="1"/>
    </row>
    <row r="43" spans="1:11" ht="47.25" x14ac:dyDescent="0.25">
      <c r="A43" s="4">
        <v>1</v>
      </c>
      <c r="B43" s="1">
        <v>40</v>
      </c>
      <c r="C43" s="1">
        <v>10502060046</v>
      </c>
      <c r="D43" s="1" t="s">
        <v>9</v>
      </c>
      <c r="E43" s="1" t="str">
        <f>VLOOKUP(C43,舊案件!A:B,2,FALSE)</f>
        <v>建築物倒塌</v>
      </c>
      <c r="F43" s="1"/>
      <c r="G43" s="1" t="s">
        <v>10</v>
      </c>
      <c r="H43" s="1" t="s">
        <v>105</v>
      </c>
      <c r="I43" s="1" t="s">
        <v>106</v>
      </c>
      <c r="J43" s="23" t="s">
        <v>107</v>
      </c>
      <c r="K43" s="1"/>
    </row>
    <row r="44" spans="1:11" ht="33" x14ac:dyDescent="0.25">
      <c r="A44" s="4">
        <v>1</v>
      </c>
      <c r="B44" s="1">
        <v>41</v>
      </c>
      <c r="C44" s="1">
        <v>10502060047</v>
      </c>
      <c r="D44" s="1" t="s">
        <v>9</v>
      </c>
      <c r="E44" s="1" t="str">
        <f>VLOOKUP(C44,舊案件!A:B,2,FALSE)</f>
        <v>建築物倒塌</v>
      </c>
      <c r="F44" s="1"/>
      <c r="G44" s="1" t="s">
        <v>10</v>
      </c>
      <c r="H44" s="1" t="s">
        <v>108</v>
      </c>
      <c r="I44" s="1" t="s">
        <v>98</v>
      </c>
      <c r="J44" s="23"/>
      <c r="K44" s="1"/>
    </row>
    <row r="45" spans="1:11" ht="33" x14ac:dyDescent="0.25">
      <c r="A45" s="4">
        <v>1</v>
      </c>
      <c r="B45" s="1">
        <v>42</v>
      </c>
      <c r="C45" s="1">
        <v>10502060031</v>
      </c>
      <c r="D45" s="1" t="s">
        <v>9</v>
      </c>
      <c r="E45" s="1" t="str">
        <f>VLOOKUP(C45,舊案件!A:B,2,FALSE)</f>
        <v>建築物倒塌</v>
      </c>
      <c r="F45" s="1"/>
      <c r="G45" s="1" t="s">
        <v>18</v>
      </c>
      <c r="H45" s="1" t="s">
        <v>109</v>
      </c>
      <c r="I45" s="1" t="s">
        <v>110</v>
      </c>
      <c r="J45" s="23"/>
      <c r="K45" s="1"/>
    </row>
    <row r="46" spans="1:11" ht="33" x14ac:dyDescent="0.25">
      <c r="A46" s="4">
        <v>1</v>
      </c>
      <c r="B46" s="1">
        <v>43</v>
      </c>
      <c r="C46" s="1">
        <v>10502060012</v>
      </c>
      <c r="D46" s="1" t="s">
        <v>9</v>
      </c>
      <c r="E46" s="1" t="str">
        <f>VLOOKUP(C46,舊案件!A:B,2,FALSE)</f>
        <v>建築物倒塌</v>
      </c>
      <c r="F46" s="1"/>
      <c r="G46" s="1" t="s">
        <v>22</v>
      </c>
      <c r="H46" s="1" t="s">
        <v>111</v>
      </c>
      <c r="I46" s="1" t="s">
        <v>112</v>
      </c>
      <c r="J46" s="23"/>
      <c r="K46" s="1"/>
    </row>
    <row r="47" spans="1:11" ht="49.5" hidden="1" x14ac:dyDescent="0.25">
      <c r="A47" s="4">
        <v>1</v>
      </c>
      <c r="B47" s="1">
        <v>44</v>
      </c>
      <c r="C47" s="1">
        <v>10502060071</v>
      </c>
      <c r="D47" s="1" t="str">
        <f t="shared" ref="D47:D48" si="1">E47</f>
        <v>道路破損</v>
      </c>
      <c r="E47" s="1" t="str">
        <f>VLOOKUP(C47,舊案件!A:B,2,FALSE)</f>
        <v>道路破損</v>
      </c>
      <c r="F47" s="12" t="str">
        <f>VLOOKUP(C47,舊案件!A:C,3,FALSE)</f>
        <v>由其他轉來</v>
      </c>
      <c r="G47" s="1" t="s">
        <v>15</v>
      </c>
      <c r="H47" s="1" t="s">
        <v>113</v>
      </c>
      <c r="I47" s="1" t="s">
        <v>114</v>
      </c>
      <c r="J47" s="1" t="s">
        <v>115</v>
      </c>
      <c r="K47" s="1"/>
    </row>
    <row r="48" spans="1:11" ht="49.5" hidden="1" x14ac:dyDescent="0.25">
      <c r="A48" s="4">
        <v>1</v>
      </c>
      <c r="B48" s="1">
        <v>45</v>
      </c>
      <c r="C48" s="1">
        <v>10502060075</v>
      </c>
      <c r="D48" s="1" t="str">
        <f t="shared" si="1"/>
        <v>道路破損</v>
      </c>
      <c r="E48" s="1" t="str">
        <f>VLOOKUP(C48,舊案件!A:B,2,FALSE)</f>
        <v>道路破損</v>
      </c>
      <c r="F48" s="12" t="str">
        <f>VLOOKUP(C48,舊案件!A:C,3,FALSE)</f>
        <v>由其他轉來</v>
      </c>
      <c r="G48" s="1" t="s">
        <v>15</v>
      </c>
      <c r="H48" s="1" t="s">
        <v>116</v>
      </c>
      <c r="I48" s="1" t="s">
        <v>117</v>
      </c>
      <c r="J48" s="1"/>
      <c r="K48" s="1"/>
    </row>
    <row r="49" spans="1:11" ht="33" x14ac:dyDescent="0.25">
      <c r="A49" s="4">
        <v>1</v>
      </c>
      <c r="B49" s="1">
        <v>46</v>
      </c>
      <c r="C49" s="1">
        <v>10502060089</v>
      </c>
      <c r="D49" s="1" t="s">
        <v>9</v>
      </c>
      <c r="E49" s="1" t="str">
        <f>VLOOKUP(C49,舊案件!A:B,2,FALSE)</f>
        <v>建築物倒塌</v>
      </c>
      <c r="F49" s="1"/>
      <c r="G49" s="1" t="s">
        <v>35</v>
      </c>
      <c r="H49" s="1" t="s">
        <v>118</v>
      </c>
      <c r="I49" s="1" t="s">
        <v>119</v>
      </c>
      <c r="J49" s="23"/>
      <c r="K49" s="1"/>
    </row>
    <row r="50" spans="1:11" ht="49.5" hidden="1" x14ac:dyDescent="0.25">
      <c r="A50" s="4">
        <v>1</v>
      </c>
      <c r="B50" s="1">
        <v>47</v>
      </c>
      <c r="C50" s="1">
        <v>10502060041</v>
      </c>
      <c r="D50" s="1" t="str">
        <f>E50</f>
        <v>路燈不亮</v>
      </c>
      <c r="E50" s="1" t="str">
        <f>VLOOKUP(C50,舊案件!A:B,2,FALSE)</f>
        <v>路燈不亮</v>
      </c>
      <c r="F50" s="12" t="str">
        <f>VLOOKUP(C50,舊案件!A:C,3,FALSE)</f>
        <v>由其他轉來</v>
      </c>
      <c r="G50" s="1" t="s">
        <v>10</v>
      </c>
      <c r="H50" s="1" t="s">
        <v>120</v>
      </c>
      <c r="I50" s="1" t="s">
        <v>121</v>
      </c>
      <c r="J50" s="1"/>
      <c r="K50" s="1"/>
    </row>
    <row r="51" spans="1:11" ht="33" hidden="1" x14ac:dyDescent="0.25">
      <c r="A51" s="4">
        <v>1</v>
      </c>
      <c r="B51" s="1">
        <v>48</v>
      </c>
      <c r="C51" s="1">
        <v>10502060025</v>
      </c>
      <c r="D51" s="1" t="s">
        <v>14</v>
      </c>
      <c r="E51" s="1" t="str">
        <f>VLOOKUP(C51,舊案件!A:B,2,FALSE)</f>
        <v>其他</v>
      </c>
      <c r="F51" s="1"/>
      <c r="G51" s="1" t="s">
        <v>86</v>
      </c>
      <c r="H51" s="1" t="s">
        <v>122</v>
      </c>
      <c r="I51" s="1" t="s">
        <v>29</v>
      </c>
      <c r="J51" s="1"/>
      <c r="K51" s="1"/>
    </row>
    <row r="52" spans="1:11" ht="33" hidden="1" x14ac:dyDescent="0.25">
      <c r="A52" s="4">
        <v>1</v>
      </c>
      <c r="B52" s="1">
        <v>49</v>
      </c>
      <c r="C52" s="1">
        <v>10502060001</v>
      </c>
      <c r="D52" s="1" t="s">
        <v>14</v>
      </c>
      <c r="E52" s="1" t="str">
        <f>VLOOKUP(C52,舊案件!A:B,2,FALSE)</f>
        <v>其他</v>
      </c>
      <c r="F52" s="1"/>
      <c r="G52" s="1" t="s">
        <v>123</v>
      </c>
      <c r="H52" s="1" t="s">
        <v>124</v>
      </c>
      <c r="I52" s="1" t="s">
        <v>125</v>
      </c>
      <c r="J52" s="1"/>
      <c r="K52" s="1"/>
    </row>
    <row r="53" spans="1:11" ht="49.5" hidden="1" x14ac:dyDescent="0.25">
      <c r="A53" s="4">
        <v>1</v>
      </c>
      <c r="B53" s="1">
        <v>50</v>
      </c>
      <c r="C53" s="1">
        <v>10502060036</v>
      </c>
      <c r="D53" s="1" t="str">
        <f t="shared" ref="D53:D54" si="2">E53</f>
        <v>道路破損</v>
      </c>
      <c r="E53" s="1" t="str">
        <f>VLOOKUP(C53,舊案件!A:B,2,FALSE)</f>
        <v>道路破損</v>
      </c>
      <c r="F53" s="12" t="str">
        <f>VLOOKUP(C53,舊案件!A:C,3,FALSE)</f>
        <v>由其他轉來</v>
      </c>
      <c r="G53" s="1" t="s">
        <v>10</v>
      </c>
      <c r="H53" s="1" t="s">
        <v>126</v>
      </c>
      <c r="I53" s="1" t="s">
        <v>127</v>
      </c>
      <c r="J53" s="1" t="s">
        <v>128</v>
      </c>
      <c r="K53" s="1"/>
    </row>
    <row r="54" spans="1:11" ht="49.5" hidden="1" x14ac:dyDescent="0.25">
      <c r="A54" s="4">
        <v>1</v>
      </c>
      <c r="B54" s="1">
        <v>51</v>
      </c>
      <c r="C54" s="1">
        <v>10502060087</v>
      </c>
      <c r="D54" s="1" t="str">
        <f t="shared" si="2"/>
        <v>道路破損</v>
      </c>
      <c r="E54" s="1" t="str">
        <f>VLOOKUP(C54,舊案件!A:B,2,FALSE)</f>
        <v>道路破損</v>
      </c>
      <c r="F54" s="12" t="str">
        <f>VLOOKUP(C54,舊案件!A:C,3,FALSE)</f>
        <v>由其他轉來</v>
      </c>
      <c r="G54" s="1" t="s">
        <v>35</v>
      </c>
      <c r="H54" s="1" t="s">
        <v>129</v>
      </c>
      <c r="I54" s="1" t="s">
        <v>130</v>
      </c>
      <c r="J54" s="1"/>
      <c r="K54" s="1"/>
    </row>
    <row r="55" spans="1:11" ht="33" hidden="1" x14ac:dyDescent="0.25">
      <c r="A55" s="4">
        <v>1</v>
      </c>
      <c r="B55" s="1">
        <v>52</v>
      </c>
      <c r="C55" s="1">
        <v>10502060096</v>
      </c>
      <c r="D55" s="1" t="s">
        <v>14</v>
      </c>
      <c r="E55" s="1" t="str">
        <f>VLOOKUP(C55,舊案件!A:B,2,FALSE)</f>
        <v>其他</v>
      </c>
      <c r="F55" s="1"/>
      <c r="G55" s="1" t="s">
        <v>40</v>
      </c>
      <c r="H55" s="1" t="s">
        <v>131</v>
      </c>
      <c r="I55" s="1" t="s">
        <v>132</v>
      </c>
      <c r="J55" s="1"/>
      <c r="K55" s="1"/>
    </row>
    <row r="56" spans="1:11" ht="33" hidden="1" x14ac:dyDescent="0.25">
      <c r="A56" s="4">
        <v>1</v>
      </c>
      <c r="B56" s="1">
        <v>53</v>
      </c>
      <c r="C56" s="1">
        <v>10502060085</v>
      </c>
      <c r="D56" s="1" t="s">
        <v>68</v>
      </c>
      <c r="E56" s="1" t="str">
        <f>VLOOKUP(C56,舊案件!A:B,2,FALSE)</f>
        <v>道路破損</v>
      </c>
      <c r="F56" s="1"/>
      <c r="G56" s="1" t="s">
        <v>35</v>
      </c>
      <c r="H56" s="1" t="s">
        <v>133</v>
      </c>
      <c r="I56" s="1" t="s">
        <v>134</v>
      </c>
      <c r="J56" s="1" t="s">
        <v>135</v>
      </c>
      <c r="K56" s="1"/>
    </row>
    <row r="57" spans="1:11" ht="49.5" hidden="1" x14ac:dyDescent="0.25">
      <c r="A57" s="4">
        <v>1</v>
      </c>
      <c r="B57" s="1">
        <v>54</v>
      </c>
      <c r="C57" s="1">
        <v>10502060079</v>
      </c>
      <c r="D57" s="1" t="str">
        <f>E57</f>
        <v>道路破損</v>
      </c>
      <c r="E57" s="1" t="str">
        <f>VLOOKUP(C57,舊案件!A:B,2,FALSE)</f>
        <v>道路破損</v>
      </c>
      <c r="F57" s="12" t="str">
        <f>VLOOKUP(C57,舊案件!A:C,3,FALSE)</f>
        <v>由其他轉來</v>
      </c>
      <c r="G57" s="1" t="s">
        <v>35</v>
      </c>
      <c r="H57" s="1" t="s">
        <v>136</v>
      </c>
      <c r="I57" s="1" t="s">
        <v>137</v>
      </c>
      <c r="J57" s="1" t="s">
        <v>138</v>
      </c>
      <c r="K57" s="1"/>
    </row>
    <row r="58" spans="1:11" ht="33" hidden="1" x14ac:dyDescent="0.25">
      <c r="A58" s="4">
        <v>1</v>
      </c>
      <c r="B58" s="1">
        <v>55</v>
      </c>
      <c r="C58" s="1">
        <v>10502060092</v>
      </c>
      <c r="D58" s="1" t="s">
        <v>68</v>
      </c>
      <c r="E58" s="1" t="str">
        <f>VLOOKUP(C58,舊案件!A:B,2,FALSE)</f>
        <v>道路破損</v>
      </c>
      <c r="F58" s="1"/>
      <c r="G58" s="1" t="s">
        <v>35</v>
      </c>
      <c r="H58" s="1" t="s">
        <v>139</v>
      </c>
      <c r="I58" s="1" t="s">
        <v>140</v>
      </c>
      <c r="J58" s="1" t="s">
        <v>141</v>
      </c>
      <c r="K58" s="1"/>
    </row>
    <row r="59" spans="1:11" ht="33" hidden="1" x14ac:dyDescent="0.25">
      <c r="A59" s="4">
        <v>1</v>
      </c>
      <c r="B59" s="1">
        <v>56</v>
      </c>
      <c r="C59" s="1">
        <v>10502060022</v>
      </c>
      <c r="D59" s="1" t="s">
        <v>14</v>
      </c>
      <c r="E59" s="1" t="str">
        <f>VLOOKUP(C59,舊案件!A:B,2,FALSE)</f>
        <v>其他</v>
      </c>
      <c r="F59" s="1"/>
      <c r="G59" s="1" t="s">
        <v>86</v>
      </c>
      <c r="H59" s="1" t="s">
        <v>142</v>
      </c>
      <c r="I59" s="1" t="s">
        <v>143</v>
      </c>
      <c r="J59" s="1"/>
      <c r="K59" s="1"/>
    </row>
    <row r="60" spans="1:11" ht="33" hidden="1" x14ac:dyDescent="0.25">
      <c r="A60" s="4">
        <v>1</v>
      </c>
      <c r="B60" s="1">
        <v>57</v>
      </c>
      <c r="C60" s="1">
        <v>10502060018</v>
      </c>
      <c r="D60" s="1" t="s">
        <v>14</v>
      </c>
      <c r="E60" s="1" t="str">
        <f>VLOOKUP(C60,舊案件!A:B,2,FALSE)</f>
        <v>其他</v>
      </c>
      <c r="F60" s="1"/>
      <c r="G60" s="1" t="s">
        <v>62</v>
      </c>
      <c r="H60" s="1" t="s">
        <v>144</v>
      </c>
      <c r="I60" s="1" t="s">
        <v>143</v>
      </c>
      <c r="J60" s="1"/>
      <c r="K60" s="1"/>
    </row>
    <row r="61" spans="1:11" ht="33" x14ac:dyDescent="0.25">
      <c r="A61" s="4">
        <v>1</v>
      </c>
      <c r="B61" s="1">
        <v>58</v>
      </c>
      <c r="C61" s="1">
        <v>10502060044</v>
      </c>
      <c r="D61" s="1" t="s">
        <v>9</v>
      </c>
      <c r="E61" s="1" t="str">
        <f>VLOOKUP(C61,舊案件!A:B,2,FALSE)</f>
        <v>建築物倒塌</v>
      </c>
      <c r="F61" s="1"/>
      <c r="G61" s="1" t="s">
        <v>10</v>
      </c>
      <c r="H61" s="1" t="s">
        <v>145</v>
      </c>
      <c r="I61" s="1" t="s">
        <v>146</v>
      </c>
      <c r="J61" s="23"/>
      <c r="K61" s="1"/>
    </row>
    <row r="62" spans="1:11" ht="33" hidden="1" x14ac:dyDescent="0.25">
      <c r="A62" s="4">
        <v>1</v>
      </c>
      <c r="B62" s="1">
        <v>59</v>
      </c>
      <c r="C62" s="1">
        <v>10502060024</v>
      </c>
      <c r="D62" s="1" t="s">
        <v>14</v>
      </c>
      <c r="E62" s="1" t="str">
        <f>VLOOKUP(C62,舊案件!A:B,2,FALSE)</f>
        <v>其他</v>
      </c>
      <c r="F62" s="1"/>
      <c r="G62" s="1" t="s">
        <v>86</v>
      </c>
      <c r="H62" s="1" t="s">
        <v>147</v>
      </c>
      <c r="I62" s="1" t="s">
        <v>148</v>
      </c>
      <c r="J62" s="1"/>
      <c r="K62" s="1"/>
    </row>
    <row r="63" spans="1:11" ht="33" hidden="1" x14ac:dyDescent="0.25">
      <c r="A63" s="4">
        <v>1</v>
      </c>
      <c r="B63" s="1">
        <v>60</v>
      </c>
      <c r="C63" s="1">
        <v>10502060091</v>
      </c>
      <c r="D63" s="1" t="s">
        <v>14</v>
      </c>
      <c r="E63" s="1" t="str">
        <f>VLOOKUP(C63,舊案件!A:B,2,FALSE)</f>
        <v>其他</v>
      </c>
      <c r="F63" s="1"/>
      <c r="G63" s="1" t="s">
        <v>35</v>
      </c>
      <c r="H63" s="1" t="s">
        <v>149</v>
      </c>
      <c r="I63" s="1" t="s">
        <v>150</v>
      </c>
      <c r="J63" s="1"/>
      <c r="K63" s="1"/>
    </row>
    <row r="64" spans="1:11" ht="33" hidden="1" x14ac:dyDescent="0.25">
      <c r="A64" s="4">
        <v>1</v>
      </c>
      <c r="B64" s="1">
        <v>61</v>
      </c>
      <c r="C64" s="1">
        <v>10502060062</v>
      </c>
      <c r="D64" s="1" t="s">
        <v>14</v>
      </c>
      <c r="E64" s="1" t="str">
        <f>VLOOKUP(C64,舊案件!A:B,2,FALSE)</f>
        <v>其他</v>
      </c>
      <c r="F64" s="1"/>
      <c r="G64" s="1" t="s">
        <v>151</v>
      </c>
      <c r="H64" s="1" t="s">
        <v>152</v>
      </c>
      <c r="I64" s="1" t="s">
        <v>153</v>
      </c>
      <c r="J64" s="1"/>
      <c r="K64" s="1"/>
    </row>
    <row r="65" spans="1:11" ht="33" x14ac:dyDescent="0.25">
      <c r="A65" s="4">
        <v>1</v>
      </c>
      <c r="B65" s="1">
        <v>62</v>
      </c>
      <c r="C65" s="1">
        <v>10502060057</v>
      </c>
      <c r="D65" s="1" t="s">
        <v>9</v>
      </c>
      <c r="E65" s="1" t="str">
        <f>VLOOKUP(C65,舊案件!A:B,2,FALSE)</f>
        <v>建築物倒塌</v>
      </c>
      <c r="F65" s="1"/>
      <c r="G65" s="1" t="s">
        <v>10</v>
      </c>
      <c r="H65" s="1" t="s">
        <v>154</v>
      </c>
      <c r="I65" s="1" t="s">
        <v>155</v>
      </c>
      <c r="J65" s="23" t="s">
        <v>13</v>
      </c>
      <c r="K65" s="1"/>
    </row>
    <row r="66" spans="1:11" ht="33" hidden="1" x14ac:dyDescent="0.25">
      <c r="A66" s="4">
        <v>1</v>
      </c>
      <c r="B66" s="1">
        <v>63</v>
      </c>
      <c r="C66" s="1">
        <v>10502060040</v>
      </c>
      <c r="D66" s="1" t="s">
        <v>14</v>
      </c>
      <c r="E66" s="1" t="str">
        <f>VLOOKUP(C66,舊案件!A:B,2,FALSE)</f>
        <v>其他</v>
      </c>
      <c r="F66" s="1"/>
      <c r="G66" s="1" t="s">
        <v>10</v>
      </c>
      <c r="H66" s="1" t="s">
        <v>156</v>
      </c>
      <c r="I66" s="1" t="s">
        <v>157</v>
      </c>
      <c r="J66" s="1"/>
      <c r="K66" s="1"/>
    </row>
    <row r="67" spans="1:11" ht="33" hidden="1" x14ac:dyDescent="0.25">
      <c r="A67" s="4">
        <v>1</v>
      </c>
      <c r="B67" s="1">
        <v>64</v>
      </c>
      <c r="C67" s="1">
        <v>10502060054</v>
      </c>
      <c r="D67" s="1" t="s">
        <v>14</v>
      </c>
      <c r="E67" s="1" t="str">
        <f>VLOOKUP(C67,舊案件!A:B,2,FALSE)</f>
        <v>其他</v>
      </c>
      <c r="F67" s="1"/>
      <c r="G67" s="1" t="s">
        <v>10</v>
      </c>
      <c r="H67" s="1" t="s">
        <v>158</v>
      </c>
      <c r="I67" s="1" t="s">
        <v>159</v>
      </c>
      <c r="J67" s="1"/>
      <c r="K67" s="1"/>
    </row>
    <row r="68" spans="1:11" ht="33" hidden="1" x14ac:dyDescent="0.25">
      <c r="A68" s="4">
        <v>1</v>
      </c>
      <c r="B68" s="1">
        <v>65</v>
      </c>
      <c r="C68" s="1">
        <v>10502060015</v>
      </c>
      <c r="D68" s="1" t="s">
        <v>14</v>
      </c>
      <c r="E68" s="1" t="str">
        <f>VLOOKUP(C68,舊案件!A:B,2,FALSE)</f>
        <v>其他</v>
      </c>
      <c r="F68" s="1"/>
      <c r="G68" s="1" t="s">
        <v>22</v>
      </c>
      <c r="H68" s="1" t="s">
        <v>160</v>
      </c>
      <c r="I68" s="1" t="s">
        <v>161</v>
      </c>
      <c r="J68" s="1"/>
      <c r="K68" s="1"/>
    </row>
    <row r="69" spans="1:11" ht="33" hidden="1" x14ac:dyDescent="0.25">
      <c r="A69" s="4">
        <v>1</v>
      </c>
      <c r="B69" s="1">
        <v>66</v>
      </c>
      <c r="C69" s="1">
        <v>10502060052</v>
      </c>
      <c r="D69" s="1" t="s">
        <v>14</v>
      </c>
      <c r="E69" s="1" t="str">
        <f>VLOOKUP(C69,舊案件!A:B,2,FALSE)</f>
        <v>其他</v>
      </c>
      <c r="F69" s="1"/>
      <c r="G69" s="1" t="s">
        <v>10</v>
      </c>
      <c r="H69" s="1" t="s">
        <v>162</v>
      </c>
      <c r="I69" s="1" t="s">
        <v>163</v>
      </c>
      <c r="J69" s="1"/>
      <c r="K69" s="1"/>
    </row>
    <row r="70" spans="1:11" hidden="1" x14ac:dyDescent="0.25">
      <c r="A70" s="4">
        <v>1</v>
      </c>
      <c r="B70" s="1">
        <v>67</v>
      </c>
      <c r="C70" s="1">
        <v>10502060014</v>
      </c>
      <c r="D70" s="1" t="s">
        <v>14</v>
      </c>
      <c r="E70" s="1" t="str">
        <f>VLOOKUP(C70,舊案件!A:B,2,FALSE)</f>
        <v>其他</v>
      </c>
      <c r="F70" s="1"/>
      <c r="G70" s="1" t="s">
        <v>22</v>
      </c>
      <c r="H70" s="1" t="s">
        <v>25</v>
      </c>
      <c r="I70" s="1" t="s">
        <v>164</v>
      </c>
      <c r="J70" s="1"/>
      <c r="K70" s="1"/>
    </row>
    <row r="71" spans="1:11" ht="33" hidden="1" x14ac:dyDescent="0.25">
      <c r="A71" s="4">
        <v>1</v>
      </c>
      <c r="B71" s="1">
        <v>68</v>
      </c>
      <c r="C71" s="1">
        <v>10502060010</v>
      </c>
      <c r="D71" s="1" t="s">
        <v>14</v>
      </c>
      <c r="E71" s="1" t="str">
        <f>VLOOKUP(C71,舊案件!A:B,2,FALSE)</f>
        <v>其他</v>
      </c>
      <c r="F71" s="1"/>
      <c r="G71" s="1" t="s">
        <v>22</v>
      </c>
      <c r="H71" s="1" t="s">
        <v>165</v>
      </c>
      <c r="I71" s="1" t="s">
        <v>166</v>
      </c>
      <c r="J71" s="1"/>
      <c r="K71" s="1"/>
    </row>
    <row r="72" spans="1:11" ht="82.5" hidden="1" x14ac:dyDescent="0.25">
      <c r="A72" s="4">
        <v>1</v>
      </c>
      <c r="B72" s="1">
        <v>69</v>
      </c>
      <c r="C72" s="1">
        <v>10502060060</v>
      </c>
      <c r="D72" s="1" t="s">
        <v>68</v>
      </c>
      <c r="E72" s="1" t="str">
        <f>VLOOKUP(C72,舊案件!A:B,2,FALSE)</f>
        <v>道路破損</v>
      </c>
      <c r="F72" s="1"/>
      <c r="G72" s="1" t="s">
        <v>54</v>
      </c>
      <c r="H72" s="1" t="s">
        <v>167</v>
      </c>
      <c r="I72" s="1" t="s">
        <v>168</v>
      </c>
      <c r="J72" s="1" t="s">
        <v>169</v>
      </c>
      <c r="K72" s="1"/>
    </row>
    <row r="73" spans="1:11" hidden="1" x14ac:dyDescent="0.25">
      <c r="A73" s="4">
        <v>1</v>
      </c>
      <c r="B73" s="1">
        <v>70</v>
      </c>
      <c r="C73" s="1">
        <v>10502060093</v>
      </c>
      <c r="D73" s="1" t="s">
        <v>14</v>
      </c>
      <c r="E73" s="1" t="str">
        <f>VLOOKUP(C73,舊案件!A:B,2,FALSE)</f>
        <v>其他</v>
      </c>
      <c r="F73" s="1"/>
      <c r="G73" s="1" t="s">
        <v>35</v>
      </c>
      <c r="H73" s="1" t="s">
        <v>36</v>
      </c>
      <c r="I73" s="1" t="s">
        <v>170</v>
      </c>
      <c r="J73" s="1"/>
      <c r="K73" s="1"/>
    </row>
    <row r="74" spans="1:11" ht="49.5" hidden="1" x14ac:dyDescent="0.25">
      <c r="A74" s="4">
        <v>1</v>
      </c>
      <c r="B74" s="1">
        <v>71</v>
      </c>
      <c r="C74" s="1">
        <v>10502060034</v>
      </c>
      <c r="D74" s="1" t="str">
        <f>E74</f>
        <v>橋梁</v>
      </c>
      <c r="E74" s="1" t="str">
        <f>VLOOKUP(C74,舊案件!A:B,2,FALSE)</f>
        <v>橋梁</v>
      </c>
      <c r="F74" s="12" t="str">
        <f>VLOOKUP(C74,舊案件!A:C,3,FALSE)</f>
        <v>由其他轉來</v>
      </c>
      <c r="G74" s="1" t="s">
        <v>10</v>
      </c>
      <c r="H74" s="1" t="s">
        <v>171</v>
      </c>
      <c r="I74" s="1" t="s">
        <v>172</v>
      </c>
      <c r="J74" s="1"/>
      <c r="K74" s="1"/>
    </row>
    <row r="75" spans="1:11" ht="33" hidden="1" x14ac:dyDescent="0.25">
      <c r="A75" s="4">
        <v>1</v>
      </c>
      <c r="B75" s="1">
        <v>72</v>
      </c>
      <c r="C75" s="1">
        <v>10502060009</v>
      </c>
      <c r="D75" s="1" t="s">
        <v>14</v>
      </c>
      <c r="E75" s="1" t="str">
        <f>VLOOKUP(C75,舊案件!A:B,2,FALSE)</f>
        <v>其他</v>
      </c>
      <c r="F75" s="1"/>
      <c r="G75" s="1" t="s">
        <v>22</v>
      </c>
      <c r="H75" s="1" t="s">
        <v>173</v>
      </c>
      <c r="I75" s="1" t="s">
        <v>174</v>
      </c>
      <c r="J75" s="1"/>
      <c r="K75" s="1"/>
    </row>
    <row r="76" spans="1:11" ht="82.5" hidden="1" x14ac:dyDescent="0.25">
      <c r="A76" s="4">
        <v>1</v>
      </c>
      <c r="B76" s="1">
        <v>73</v>
      </c>
      <c r="C76" s="1">
        <v>10502060048</v>
      </c>
      <c r="D76" s="1" t="s">
        <v>429</v>
      </c>
      <c r="E76" s="1" t="str">
        <f>VLOOKUP(C76,舊案件!A:B,2,FALSE)</f>
        <v>建築物倒塌</v>
      </c>
      <c r="F76" s="12" t="s">
        <v>435</v>
      </c>
      <c r="G76" s="1" t="s">
        <v>10</v>
      </c>
      <c r="H76" s="1" t="s">
        <v>175</v>
      </c>
      <c r="I76" s="1" t="s">
        <v>176</v>
      </c>
      <c r="J76" s="1"/>
      <c r="K76" s="1"/>
    </row>
    <row r="77" spans="1:11" ht="49.5" hidden="1" x14ac:dyDescent="0.25">
      <c r="A77" s="4">
        <v>1</v>
      </c>
      <c r="B77" s="1">
        <v>74</v>
      </c>
      <c r="C77" s="1">
        <v>10502060086</v>
      </c>
      <c r="D77" s="1" t="str">
        <f>E77</f>
        <v>道路破損</v>
      </c>
      <c r="E77" s="1" t="str">
        <f>VLOOKUP(C77,舊案件!A:B,2,FALSE)</f>
        <v>道路破損</v>
      </c>
      <c r="F77" s="12" t="str">
        <f>VLOOKUP(C77,舊案件!A:C,3,FALSE)</f>
        <v>由其他轉來</v>
      </c>
      <c r="G77" s="1" t="s">
        <v>35</v>
      </c>
      <c r="H77" s="1" t="s">
        <v>445</v>
      </c>
      <c r="I77" s="1" t="s">
        <v>446</v>
      </c>
      <c r="J77" s="1" t="s">
        <v>177</v>
      </c>
      <c r="K77" s="1"/>
    </row>
    <row r="78" spans="1:11" ht="33" hidden="1" x14ac:dyDescent="0.25">
      <c r="A78" s="4">
        <v>1</v>
      </c>
      <c r="B78" s="1">
        <v>75</v>
      </c>
      <c r="C78" s="1">
        <v>10502060064</v>
      </c>
      <c r="D78" s="1" t="s">
        <v>14</v>
      </c>
      <c r="E78" s="1" t="str">
        <f>VLOOKUP(C78,舊案件!A:B,2,FALSE)</f>
        <v>其他</v>
      </c>
      <c r="F78" s="1"/>
      <c r="G78" s="1" t="s">
        <v>27</v>
      </c>
      <c r="H78" s="1" t="s">
        <v>178</v>
      </c>
      <c r="I78" s="1" t="s">
        <v>179</v>
      </c>
      <c r="J78" s="1"/>
      <c r="K78" s="1"/>
    </row>
    <row r="79" spans="1:11" ht="49.5" hidden="1" x14ac:dyDescent="0.25">
      <c r="A79" s="4">
        <v>1</v>
      </c>
      <c r="B79" s="1">
        <v>76</v>
      </c>
      <c r="C79" s="1">
        <v>10502060077</v>
      </c>
      <c r="D79" s="1" t="str">
        <f>E79</f>
        <v>道路破損</v>
      </c>
      <c r="E79" s="1" t="str">
        <f>VLOOKUP(C79,舊案件!A:B,2,FALSE)</f>
        <v>道路破損</v>
      </c>
      <c r="F79" s="12" t="str">
        <f>VLOOKUP(C79,舊案件!A:C,3,FALSE)</f>
        <v>由其他轉來</v>
      </c>
      <c r="G79" s="1" t="s">
        <v>15</v>
      </c>
      <c r="H79" s="1" t="s">
        <v>180</v>
      </c>
      <c r="I79" s="1" t="s">
        <v>181</v>
      </c>
      <c r="J79" s="1" t="s">
        <v>182</v>
      </c>
      <c r="K79" s="1"/>
    </row>
    <row r="80" spans="1:11" ht="33" hidden="1" x14ac:dyDescent="0.25">
      <c r="A80" s="4">
        <v>1</v>
      </c>
      <c r="B80" s="1">
        <v>77</v>
      </c>
      <c r="C80" s="1">
        <v>10502060051</v>
      </c>
      <c r="D80" s="1" t="s">
        <v>14</v>
      </c>
      <c r="E80" s="1" t="str">
        <f>VLOOKUP(C80,舊案件!A:B,2,FALSE)</f>
        <v>其他</v>
      </c>
      <c r="F80" s="1"/>
      <c r="G80" s="1" t="s">
        <v>10</v>
      </c>
      <c r="H80" s="1" t="s">
        <v>183</v>
      </c>
      <c r="I80" s="1" t="s">
        <v>29</v>
      </c>
      <c r="J80" s="1"/>
      <c r="K80" s="1"/>
    </row>
    <row r="81" spans="1:11" ht="49.5" hidden="1" x14ac:dyDescent="0.25">
      <c r="A81" s="4">
        <v>1</v>
      </c>
      <c r="B81" s="1">
        <v>78</v>
      </c>
      <c r="C81" s="1">
        <v>10502060043</v>
      </c>
      <c r="D81" s="1" t="str">
        <f t="shared" ref="D81:D82" si="3">E81</f>
        <v>道路破損</v>
      </c>
      <c r="E81" s="1" t="str">
        <f>VLOOKUP(C81,舊案件!A:B,2,FALSE)</f>
        <v>道路破損</v>
      </c>
      <c r="F81" s="12" t="str">
        <f>VLOOKUP(C81,舊案件!A:C,3,FALSE)</f>
        <v>由其他轉來</v>
      </c>
      <c r="G81" s="1" t="s">
        <v>10</v>
      </c>
      <c r="H81" s="1" t="s">
        <v>184</v>
      </c>
      <c r="I81" s="1" t="s">
        <v>185</v>
      </c>
      <c r="J81" s="1" t="s">
        <v>186</v>
      </c>
      <c r="K81" s="1"/>
    </row>
    <row r="82" spans="1:11" ht="49.5" hidden="1" x14ac:dyDescent="0.25">
      <c r="A82" s="4">
        <v>1</v>
      </c>
      <c r="B82" s="1">
        <v>79</v>
      </c>
      <c r="C82" s="1">
        <v>10502060074</v>
      </c>
      <c r="D82" s="1" t="str">
        <f t="shared" si="3"/>
        <v>道路破損</v>
      </c>
      <c r="E82" s="1" t="str">
        <f>VLOOKUP(C82,舊案件!A:B,2,FALSE)</f>
        <v>道路破損</v>
      </c>
      <c r="F82" s="12" t="str">
        <f>VLOOKUP(C82,舊案件!A:C,3,FALSE)</f>
        <v>由其他轉來</v>
      </c>
      <c r="G82" s="1" t="s">
        <v>15</v>
      </c>
      <c r="H82" s="1" t="s">
        <v>187</v>
      </c>
      <c r="I82" s="1" t="s">
        <v>188</v>
      </c>
      <c r="J82" s="1"/>
      <c r="K82" s="1"/>
    </row>
    <row r="83" spans="1:11" ht="33" hidden="1" x14ac:dyDescent="0.25">
      <c r="A83" s="4">
        <v>1</v>
      </c>
      <c r="B83" s="1">
        <v>80</v>
      </c>
      <c r="C83" s="1">
        <v>10502060002</v>
      </c>
      <c r="D83" s="1" t="s">
        <v>14</v>
      </c>
      <c r="E83" s="1" t="str">
        <f>VLOOKUP(C83,舊案件!A:B,2,FALSE)</f>
        <v>其他</v>
      </c>
      <c r="F83" s="1"/>
      <c r="G83" s="1" t="s">
        <v>189</v>
      </c>
      <c r="H83" s="1" t="s">
        <v>190</v>
      </c>
      <c r="I83" s="1" t="s">
        <v>191</v>
      </c>
      <c r="J83" s="1"/>
      <c r="K83" s="1"/>
    </row>
    <row r="84" spans="1:11" ht="49.5" hidden="1" x14ac:dyDescent="0.25">
      <c r="A84" s="4">
        <v>1</v>
      </c>
      <c r="B84" s="1">
        <v>81</v>
      </c>
      <c r="C84" s="1">
        <v>10502060053</v>
      </c>
      <c r="D84" s="1" t="str">
        <f>E84</f>
        <v>道路破損</v>
      </c>
      <c r="E84" s="1" t="str">
        <f>VLOOKUP(C84,舊案件!A:B,2,FALSE)</f>
        <v>道路破損</v>
      </c>
      <c r="F84" s="12" t="str">
        <f>VLOOKUP(C84,舊案件!A:C,3,FALSE)</f>
        <v>由其他轉來</v>
      </c>
      <c r="G84" s="1" t="s">
        <v>10</v>
      </c>
      <c r="H84" s="1" t="s">
        <v>192</v>
      </c>
      <c r="I84" s="1" t="s">
        <v>193</v>
      </c>
      <c r="J84" s="1"/>
      <c r="K84" s="1"/>
    </row>
    <row r="85" spans="1:11" ht="33" hidden="1" x14ac:dyDescent="0.25">
      <c r="A85" s="4">
        <v>1</v>
      </c>
      <c r="B85" s="1">
        <v>82</v>
      </c>
      <c r="C85" s="1">
        <v>10502060056</v>
      </c>
      <c r="D85" s="1" t="s">
        <v>14</v>
      </c>
      <c r="E85" s="1" t="str">
        <f>VLOOKUP(C85,舊案件!A:B,2,FALSE)</f>
        <v>其他</v>
      </c>
      <c r="F85" s="1"/>
      <c r="G85" s="1" t="s">
        <v>10</v>
      </c>
      <c r="H85" s="1" t="s">
        <v>194</v>
      </c>
      <c r="I85" s="1" t="s">
        <v>29</v>
      </c>
      <c r="J85" s="1"/>
      <c r="K85" s="1"/>
    </row>
    <row r="86" spans="1:11" ht="33" hidden="1" x14ac:dyDescent="0.25">
      <c r="A86" s="4">
        <v>1</v>
      </c>
      <c r="B86" s="1">
        <v>83</v>
      </c>
      <c r="C86" s="1">
        <v>10502060021</v>
      </c>
      <c r="D86" s="1" t="s">
        <v>14</v>
      </c>
      <c r="E86" s="1" t="str">
        <f>VLOOKUP(C86,舊案件!A:B,2,FALSE)</f>
        <v>其他</v>
      </c>
      <c r="F86" s="1"/>
      <c r="G86" s="1" t="s">
        <v>195</v>
      </c>
      <c r="H86" s="1" t="s">
        <v>196</v>
      </c>
      <c r="I86" s="1" t="s">
        <v>197</v>
      </c>
      <c r="J86" s="1"/>
      <c r="K86" s="1"/>
    </row>
    <row r="87" spans="1:11" ht="49.5" hidden="1" x14ac:dyDescent="0.25">
      <c r="A87" s="4">
        <v>1</v>
      </c>
      <c r="B87" s="1">
        <v>84</v>
      </c>
      <c r="C87" s="1">
        <v>10502060080</v>
      </c>
      <c r="D87" s="1" t="s">
        <v>14</v>
      </c>
      <c r="E87" s="1" t="str">
        <f>VLOOKUP(C87,舊案件!A:B,2,FALSE)</f>
        <v>其他</v>
      </c>
      <c r="F87" s="1"/>
      <c r="G87" s="1" t="s">
        <v>35</v>
      </c>
      <c r="H87" s="1" t="s">
        <v>198</v>
      </c>
      <c r="I87" s="1" t="s">
        <v>199</v>
      </c>
      <c r="J87" s="1"/>
      <c r="K87" s="1"/>
    </row>
    <row r="88" spans="1:11" ht="49.5" hidden="1" x14ac:dyDescent="0.25">
      <c r="A88" s="4">
        <v>1</v>
      </c>
      <c r="B88" s="1">
        <v>85</v>
      </c>
      <c r="C88" s="1">
        <v>10502060076</v>
      </c>
      <c r="D88" s="1" t="str">
        <f t="shared" ref="D88:D89" si="4">E88</f>
        <v>道路破損</v>
      </c>
      <c r="E88" s="1" t="str">
        <f>VLOOKUP(C88,舊案件!A:B,2,FALSE)</f>
        <v>道路破損</v>
      </c>
      <c r="F88" s="12" t="str">
        <f>VLOOKUP(C88,舊案件!A:C,3,FALSE)</f>
        <v>由其他轉來</v>
      </c>
      <c r="G88" s="1" t="s">
        <v>15</v>
      </c>
      <c r="H88" s="1" t="s">
        <v>200</v>
      </c>
      <c r="I88" s="1" t="s">
        <v>201</v>
      </c>
      <c r="J88" s="1" t="s">
        <v>115</v>
      </c>
      <c r="K88" s="1"/>
    </row>
    <row r="89" spans="1:11" ht="66" hidden="1" x14ac:dyDescent="0.25">
      <c r="A89" s="4">
        <v>1</v>
      </c>
      <c r="B89" s="1">
        <v>86</v>
      </c>
      <c r="C89" s="1">
        <v>10502060006</v>
      </c>
      <c r="D89" s="1" t="str">
        <f t="shared" si="4"/>
        <v>道路破損</v>
      </c>
      <c r="E89" s="1" t="str">
        <f>VLOOKUP(C89,舊案件!A:B,2,FALSE)</f>
        <v>道路破損</v>
      </c>
      <c r="F89" s="12" t="str">
        <f>VLOOKUP(C89,舊案件!A:C,3,FALSE)</f>
        <v>由其他轉來</v>
      </c>
      <c r="G89" s="1" t="s">
        <v>22</v>
      </c>
      <c r="H89" s="1" t="s">
        <v>202</v>
      </c>
      <c r="I89" s="1" t="s">
        <v>203</v>
      </c>
      <c r="J89" s="1" t="s">
        <v>204</v>
      </c>
      <c r="K89" s="1"/>
    </row>
    <row r="90" spans="1:11" hidden="1" x14ac:dyDescent="0.25">
      <c r="A90" s="4">
        <v>1</v>
      </c>
      <c r="B90" s="1">
        <v>87</v>
      </c>
      <c r="C90" s="1">
        <v>10502060007</v>
      </c>
      <c r="D90" s="1" t="s">
        <v>14</v>
      </c>
      <c r="E90" s="1" t="str">
        <f>VLOOKUP(C90,舊案件!A:B,2,FALSE)</f>
        <v>其他</v>
      </c>
      <c r="F90" s="1"/>
      <c r="G90" s="1" t="s">
        <v>22</v>
      </c>
      <c r="H90" s="1" t="s">
        <v>205</v>
      </c>
      <c r="I90" s="1" t="s">
        <v>206</v>
      </c>
      <c r="J90" s="1"/>
      <c r="K90" s="1"/>
    </row>
    <row r="91" spans="1:11" ht="49.5" hidden="1" x14ac:dyDescent="0.25">
      <c r="A91" s="4">
        <v>1</v>
      </c>
      <c r="B91" s="1">
        <v>88</v>
      </c>
      <c r="C91" s="1">
        <v>10502060027</v>
      </c>
      <c r="D91" s="1" t="str">
        <f>E91</f>
        <v>道路破損</v>
      </c>
      <c r="E91" s="1" t="str">
        <f>VLOOKUP(C91,舊案件!A:B,2,FALSE)</f>
        <v>道路破損</v>
      </c>
      <c r="F91" s="12" t="str">
        <f>VLOOKUP(C91,舊案件!A:C,3,FALSE)</f>
        <v>由其他轉來</v>
      </c>
      <c r="G91" s="1" t="s">
        <v>32</v>
      </c>
      <c r="H91" s="1" t="s">
        <v>207</v>
      </c>
      <c r="I91" s="1" t="s">
        <v>208</v>
      </c>
      <c r="J91" s="1" t="s">
        <v>209</v>
      </c>
      <c r="K91" s="1"/>
    </row>
    <row r="92" spans="1:11" ht="33" hidden="1" x14ac:dyDescent="0.25">
      <c r="A92" s="4">
        <v>1</v>
      </c>
      <c r="B92" s="1">
        <v>89</v>
      </c>
      <c r="C92" s="1">
        <v>10502060073</v>
      </c>
      <c r="D92" s="1" t="s">
        <v>14</v>
      </c>
      <c r="E92" s="1" t="str">
        <f>VLOOKUP(C92,舊案件!A:B,2,FALSE)</f>
        <v>其他</v>
      </c>
      <c r="F92" s="1"/>
      <c r="G92" s="1" t="s">
        <v>15</v>
      </c>
      <c r="H92" s="1" t="s">
        <v>210</v>
      </c>
      <c r="I92" s="1" t="s">
        <v>29</v>
      </c>
      <c r="J92" s="1"/>
      <c r="K92" s="1"/>
    </row>
    <row r="93" spans="1:11" ht="49.5" hidden="1" x14ac:dyDescent="0.25">
      <c r="A93" s="4">
        <v>1</v>
      </c>
      <c r="B93" s="1">
        <v>90</v>
      </c>
      <c r="C93" s="1">
        <v>10502060066</v>
      </c>
      <c r="D93" s="1" t="str">
        <f>E93</f>
        <v>道路破損</v>
      </c>
      <c r="E93" s="1" t="str">
        <f>VLOOKUP(C93,舊案件!A:B,2,FALSE)</f>
        <v>道路破損</v>
      </c>
      <c r="F93" s="12" t="str">
        <f>VLOOKUP(C93,舊案件!A:C,3,FALSE)</f>
        <v>由其他轉來</v>
      </c>
      <c r="G93" s="1" t="s">
        <v>27</v>
      </c>
      <c r="H93" s="1" t="s">
        <v>211</v>
      </c>
      <c r="I93" s="1" t="s">
        <v>212</v>
      </c>
      <c r="J93" s="1"/>
      <c r="K93" s="1"/>
    </row>
    <row r="94" spans="1:11" ht="33" x14ac:dyDescent="0.25">
      <c r="A94" s="4">
        <v>1</v>
      </c>
      <c r="B94" s="1">
        <v>91</v>
      </c>
      <c r="C94" s="1">
        <v>10502060037</v>
      </c>
      <c r="D94" s="1" t="s">
        <v>9</v>
      </c>
      <c r="E94" s="1" t="str">
        <f>VLOOKUP(C94,舊案件!A:B,2,FALSE)</f>
        <v>建築物倒塌</v>
      </c>
      <c r="F94" s="1"/>
      <c r="G94" s="1" t="s">
        <v>10</v>
      </c>
      <c r="H94" s="1" t="s">
        <v>213</v>
      </c>
      <c r="I94" s="1" t="s">
        <v>214</v>
      </c>
      <c r="J94" s="23"/>
      <c r="K94" s="1"/>
    </row>
    <row r="95" spans="1:11" ht="63" x14ac:dyDescent="0.25">
      <c r="A95" s="4">
        <v>1</v>
      </c>
      <c r="B95" s="1">
        <v>92</v>
      </c>
      <c r="C95" s="1">
        <v>10502060039</v>
      </c>
      <c r="D95" s="1" t="s">
        <v>9</v>
      </c>
      <c r="E95" s="1" t="str">
        <f>VLOOKUP(C95,舊案件!A:B,2,FALSE)</f>
        <v>建築物倒塌</v>
      </c>
      <c r="F95" s="1"/>
      <c r="G95" s="1" t="s">
        <v>10</v>
      </c>
      <c r="H95" s="1" t="s">
        <v>215</v>
      </c>
      <c r="I95" s="1" t="s">
        <v>216</v>
      </c>
      <c r="J95" s="23" t="s">
        <v>433</v>
      </c>
      <c r="K95" s="1"/>
    </row>
    <row r="96" spans="1:11" ht="33" hidden="1" x14ac:dyDescent="0.25">
      <c r="A96" s="4">
        <v>1</v>
      </c>
      <c r="B96" s="1">
        <v>93</v>
      </c>
      <c r="C96" s="1">
        <v>10502060042</v>
      </c>
      <c r="D96" s="1" t="s">
        <v>14</v>
      </c>
      <c r="E96" s="1" t="str">
        <f>VLOOKUP(C96,舊案件!A:B,2,FALSE)</f>
        <v>其他</v>
      </c>
      <c r="F96" s="1"/>
      <c r="G96" s="1" t="s">
        <v>10</v>
      </c>
      <c r="H96" s="1" t="s">
        <v>217</v>
      </c>
      <c r="I96" s="1" t="s">
        <v>218</v>
      </c>
      <c r="J96" s="1"/>
      <c r="K96" s="1"/>
    </row>
    <row r="97" spans="1:11" ht="33" hidden="1" x14ac:dyDescent="0.25">
      <c r="A97" s="4">
        <v>1</v>
      </c>
      <c r="B97" s="1">
        <v>94</v>
      </c>
      <c r="C97" s="1">
        <v>10502060055</v>
      </c>
      <c r="D97" s="1" t="s">
        <v>14</v>
      </c>
      <c r="E97" s="1" t="str">
        <f>VLOOKUP(C97,舊案件!A:B,2,FALSE)</f>
        <v>其他</v>
      </c>
      <c r="F97" s="1"/>
      <c r="G97" s="1" t="s">
        <v>10</v>
      </c>
      <c r="H97" s="1" t="s">
        <v>219</v>
      </c>
      <c r="I97" s="1" t="s">
        <v>220</v>
      </c>
      <c r="J97" s="1"/>
      <c r="K97" s="1"/>
    </row>
    <row r="98" spans="1:11" ht="33" hidden="1" x14ac:dyDescent="0.25">
      <c r="A98" s="4">
        <v>1</v>
      </c>
      <c r="B98" s="1">
        <v>95</v>
      </c>
      <c r="C98" s="1">
        <v>10502060005</v>
      </c>
      <c r="D98" s="1" t="s">
        <v>221</v>
      </c>
      <c r="E98" s="1" t="str">
        <f>VLOOKUP(C98,舊案件!A:B,2,FALSE)</f>
        <v>路樹倒塌</v>
      </c>
      <c r="F98" s="1"/>
      <c r="G98" s="1" t="s">
        <v>222</v>
      </c>
      <c r="H98" s="1" t="s">
        <v>223</v>
      </c>
      <c r="I98" s="1" t="s">
        <v>224</v>
      </c>
      <c r="J98" s="1" t="s">
        <v>225</v>
      </c>
      <c r="K98" s="1"/>
    </row>
    <row r="99" spans="1:11" ht="33" x14ac:dyDescent="0.25">
      <c r="A99" s="4">
        <v>1</v>
      </c>
      <c r="B99" s="1">
        <v>96</v>
      </c>
      <c r="C99" s="1">
        <v>10502060033</v>
      </c>
      <c r="D99" s="1" t="s">
        <v>9</v>
      </c>
      <c r="E99" s="1" t="str">
        <f>VLOOKUP(C99,舊案件!A:B,2,FALSE)</f>
        <v>建築物倒塌</v>
      </c>
      <c r="F99" s="1"/>
      <c r="G99" s="1" t="s">
        <v>10</v>
      </c>
      <c r="H99" s="1" t="s">
        <v>226</v>
      </c>
      <c r="I99" s="1" t="s">
        <v>227</v>
      </c>
      <c r="J99" s="23"/>
      <c r="K99" s="1"/>
    </row>
    <row r="100" spans="1:11" ht="33" hidden="1" x14ac:dyDescent="0.25">
      <c r="A100" s="4">
        <v>1</v>
      </c>
      <c r="B100" s="1">
        <v>97</v>
      </c>
      <c r="C100" s="1">
        <v>10502060061</v>
      </c>
      <c r="D100" s="1" t="s">
        <v>14</v>
      </c>
      <c r="E100" s="1" t="str">
        <f>VLOOKUP(C100,舊案件!A:B,2,FALSE)</f>
        <v>其他</v>
      </c>
      <c r="F100" s="1"/>
      <c r="G100" s="1" t="s">
        <v>151</v>
      </c>
      <c r="H100" s="1" t="s">
        <v>228</v>
      </c>
      <c r="I100" s="1" t="s">
        <v>229</v>
      </c>
      <c r="J100" s="1"/>
      <c r="K100" s="1"/>
    </row>
    <row r="101" spans="1:11" ht="33" hidden="1" x14ac:dyDescent="0.25">
      <c r="A101" s="4">
        <v>1</v>
      </c>
      <c r="B101" s="1">
        <v>98</v>
      </c>
      <c r="C101" s="1">
        <v>10502060105</v>
      </c>
      <c r="D101" s="1" t="s">
        <v>14</v>
      </c>
      <c r="E101" s="1" t="str">
        <f>VLOOKUP(C101,舊案件!A:B,2,FALSE)</f>
        <v>其他</v>
      </c>
      <c r="F101" s="1"/>
      <c r="G101" s="1" t="s">
        <v>40</v>
      </c>
      <c r="H101" s="1" t="s">
        <v>230</v>
      </c>
      <c r="I101" s="1" t="s">
        <v>231</v>
      </c>
      <c r="J101" s="1" t="s">
        <v>232</v>
      </c>
      <c r="K101" s="1"/>
    </row>
    <row r="102" spans="1:11" ht="33" x14ac:dyDescent="0.25">
      <c r="A102" s="4">
        <v>1</v>
      </c>
      <c r="B102" s="1">
        <v>99</v>
      </c>
      <c r="C102" s="1">
        <v>10502060050</v>
      </c>
      <c r="D102" s="1" t="s">
        <v>9</v>
      </c>
      <c r="E102" s="1" t="str">
        <f>VLOOKUP(C102,舊案件!A:B,2,FALSE)</f>
        <v>建築物倒塌</v>
      </c>
      <c r="F102" s="1"/>
      <c r="G102" s="1" t="s">
        <v>10</v>
      </c>
      <c r="H102" s="1" t="s">
        <v>233</v>
      </c>
      <c r="I102" s="1" t="s">
        <v>234</v>
      </c>
      <c r="J102" s="23"/>
      <c r="K102" s="1"/>
    </row>
    <row r="103" spans="1:11" ht="49.5" hidden="1" x14ac:dyDescent="0.25">
      <c r="A103" s="4">
        <v>1</v>
      </c>
      <c r="B103" s="1">
        <v>100</v>
      </c>
      <c r="C103" s="1">
        <v>10502060107</v>
      </c>
      <c r="D103" s="1" t="str">
        <f>E103</f>
        <v>道路破損</v>
      </c>
      <c r="E103" s="1" t="str">
        <f>VLOOKUP(C103,舊案件!A:B,2,FALSE)</f>
        <v>道路破損</v>
      </c>
      <c r="F103" s="12" t="str">
        <f>VLOOKUP(C103,舊案件!A:C,3,FALSE)</f>
        <v>由其他轉來</v>
      </c>
      <c r="G103" s="1" t="s">
        <v>40</v>
      </c>
      <c r="H103" s="1" t="s">
        <v>235</v>
      </c>
      <c r="I103" s="1" t="s">
        <v>236</v>
      </c>
      <c r="J103" s="1" t="s">
        <v>237</v>
      </c>
      <c r="K103" s="1"/>
    </row>
    <row r="104" spans="1:11" ht="33" hidden="1" x14ac:dyDescent="0.25">
      <c r="A104" s="4">
        <v>1</v>
      </c>
      <c r="B104" s="1">
        <v>101</v>
      </c>
      <c r="C104" s="1">
        <v>10502060072</v>
      </c>
      <c r="D104" s="1" t="s">
        <v>14</v>
      </c>
      <c r="E104" s="1" t="str">
        <f>VLOOKUP(C104,舊案件!A:B,2,FALSE)</f>
        <v>其他</v>
      </c>
      <c r="F104" s="1"/>
      <c r="G104" s="1" t="s">
        <v>15</v>
      </c>
      <c r="H104" s="1" t="s">
        <v>238</v>
      </c>
      <c r="I104" s="1" t="s">
        <v>29</v>
      </c>
      <c r="J104" s="1"/>
      <c r="K104" s="1"/>
    </row>
    <row r="105" spans="1:11" ht="49.5" hidden="1" x14ac:dyDescent="0.25">
      <c r="A105" s="4">
        <v>1</v>
      </c>
      <c r="B105" s="1">
        <v>102</v>
      </c>
      <c r="C105" s="1">
        <v>10502060095</v>
      </c>
      <c r="D105" s="1" t="str">
        <f>E105</f>
        <v>道路破損</v>
      </c>
      <c r="E105" s="1" t="str">
        <f>VLOOKUP(C105,舊案件!A:B,2,FALSE)</f>
        <v>道路破損</v>
      </c>
      <c r="F105" s="12" t="str">
        <f>VLOOKUP(C105,舊案件!A:C,3,FALSE)</f>
        <v>由其他轉來</v>
      </c>
      <c r="G105" s="1" t="s">
        <v>100</v>
      </c>
      <c r="H105" s="1" t="s">
        <v>101</v>
      </c>
      <c r="I105" s="1" t="s">
        <v>239</v>
      </c>
      <c r="J105" s="1" t="s">
        <v>240</v>
      </c>
      <c r="K105" s="1"/>
    </row>
    <row r="106" spans="1:11" ht="33" x14ac:dyDescent="0.25">
      <c r="A106" s="4">
        <v>1</v>
      </c>
      <c r="B106" s="1">
        <v>103</v>
      </c>
      <c r="C106" s="1">
        <v>10502060003</v>
      </c>
      <c r="D106" s="1" t="s">
        <v>9</v>
      </c>
      <c r="E106" s="1" t="str">
        <f>VLOOKUP(C106,舊案件!A:B,2,FALSE)</f>
        <v>建築物倒塌</v>
      </c>
      <c r="F106" s="1"/>
      <c r="G106" s="1" t="s">
        <v>89</v>
      </c>
      <c r="H106" s="1" t="s">
        <v>241</v>
      </c>
      <c r="I106" s="1" t="s">
        <v>242</v>
      </c>
      <c r="J106" s="23"/>
      <c r="K106" s="1"/>
    </row>
    <row r="107" spans="1:11" ht="49.5" x14ac:dyDescent="0.25">
      <c r="A107" s="4">
        <v>1</v>
      </c>
      <c r="B107" s="1">
        <v>104</v>
      </c>
      <c r="C107" s="1">
        <v>10502060090</v>
      </c>
      <c r="D107" s="1" t="str">
        <f>E107</f>
        <v>建築物倒塌</v>
      </c>
      <c r="E107" s="1" t="str">
        <f>VLOOKUP(C107,舊案件!A:B,2,FALSE)</f>
        <v>建築物倒塌</v>
      </c>
      <c r="F107" s="12" t="str">
        <f>VLOOKUP(C107,舊案件!A:C,3,FALSE)</f>
        <v>由其他轉來</v>
      </c>
      <c r="G107" s="1" t="s">
        <v>35</v>
      </c>
      <c r="H107" s="1" t="s">
        <v>243</v>
      </c>
      <c r="I107" s="1" t="s">
        <v>244</v>
      </c>
      <c r="J107" s="23"/>
      <c r="K107" s="1"/>
    </row>
    <row r="108" spans="1:11" ht="33" x14ac:dyDescent="0.25">
      <c r="A108" s="4">
        <v>1</v>
      </c>
      <c r="B108" s="1">
        <v>105</v>
      </c>
      <c r="C108" s="1">
        <v>10502060121</v>
      </c>
      <c r="D108" s="1" t="s">
        <v>9</v>
      </c>
      <c r="E108" s="1" t="str">
        <f>VLOOKUP(C108,舊案件!A:B,2,FALSE)</f>
        <v>建築物倒塌</v>
      </c>
      <c r="F108" s="1"/>
      <c r="G108" s="1" t="s">
        <v>35</v>
      </c>
      <c r="H108" s="1" t="s">
        <v>245</v>
      </c>
      <c r="I108" s="1" t="s">
        <v>246</v>
      </c>
      <c r="J108" s="23"/>
      <c r="K108" s="1"/>
    </row>
    <row r="109" spans="1:11" ht="33" x14ac:dyDescent="0.25">
      <c r="A109" s="4">
        <v>1</v>
      </c>
      <c r="B109" s="1">
        <v>106</v>
      </c>
      <c r="C109" s="1">
        <v>10502060120</v>
      </c>
      <c r="D109" s="1" t="s">
        <v>9</v>
      </c>
      <c r="E109" s="1" t="str">
        <f>VLOOKUP(C109,舊案件!A:B,2,FALSE)</f>
        <v>建築物倒塌</v>
      </c>
      <c r="F109" s="1"/>
      <c r="G109" s="1" t="s">
        <v>15</v>
      </c>
      <c r="H109" s="1" t="s">
        <v>247</v>
      </c>
      <c r="I109" s="1" t="s">
        <v>248</v>
      </c>
      <c r="J109" s="23"/>
      <c r="K109" s="1"/>
    </row>
    <row r="110" spans="1:11" ht="49.5" hidden="1" x14ac:dyDescent="0.25">
      <c r="A110" s="4">
        <v>1</v>
      </c>
      <c r="B110" s="1">
        <v>107</v>
      </c>
      <c r="C110" s="1">
        <v>10502060123</v>
      </c>
      <c r="D110" s="1" t="str">
        <f>E110</f>
        <v>道路破損</v>
      </c>
      <c r="E110" s="1" t="str">
        <f>VLOOKUP(C110,舊案件!A:B,2,FALSE)</f>
        <v>道路破損</v>
      </c>
      <c r="F110" s="12" t="str">
        <f>VLOOKUP(C110,舊案件!A:C,3,FALSE)</f>
        <v>由其他轉來</v>
      </c>
      <c r="G110" s="1" t="s">
        <v>35</v>
      </c>
      <c r="H110" s="1" t="s">
        <v>249</v>
      </c>
      <c r="I110" s="1" t="s">
        <v>250</v>
      </c>
      <c r="J110" s="1" t="s">
        <v>251</v>
      </c>
      <c r="K110" s="1"/>
    </row>
    <row r="111" spans="1:11" ht="33" hidden="1" x14ac:dyDescent="0.25">
      <c r="A111" s="4">
        <v>1</v>
      </c>
      <c r="B111" s="1">
        <v>108</v>
      </c>
      <c r="C111" s="1">
        <v>10502060116</v>
      </c>
      <c r="D111" s="1" t="s">
        <v>14</v>
      </c>
      <c r="E111" s="1" t="str">
        <f>VLOOKUP(C111,舊案件!A:B,2,FALSE)</f>
        <v>其他</v>
      </c>
      <c r="F111" s="1"/>
      <c r="G111" s="1" t="s">
        <v>10</v>
      </c>
      <c r="H111" s="1" t="s">
        <v>252</v>
      </c>
      <c r="I111" s="1" t="s">
        <v>29</v>
      </c>
      <c r="J111" s="1"/>
      <c r="K111" s="1"/>
    </row>
    <row r="112" spans="1:11" ht="66" hidden="1" x14ac:dyDescent="0.25">
      <c r="A112" s="4">
        <v>1</v>
      </c>
      <c r="B112" s="1">
        <v>109</v>
      </c>
      <c r="C112" s="1">
        <v>10502060119</v>
      </c>
      <c r="D112" s="1" t="str">
        <f t="shared" ref="D112:D113" si="5">E112</f>
        <v>道路破損</v>
      </c>
      <c r="E112" s="1" t="str">
        <f>VLOOKUP(C112,舊案件!A:B,2,FALSE)</f>
        <v>道路破損</v>
      </c>
      <c r="F112" s="12" t="str">
        <f>VLOOKUP(C112,舊案件!A:C,3,FALSE)</f>
        <v>由其他轉來</v>
      </c>
      <c r="G112" s="1" t="s">
        <v>15</v>
      </c>
      <c r="H112" s="1" t="s">
        <v>253</v>
      </c>
      <c r="I112" s="1" t="s">
        <v>254</v>
      </c>
      <c r="J112" s="1" t="s">
        <v>255</v>
      </c>
      <c r="K112" s="1"/>
    </row>
    <row r="113" spans="1:11" ht="49.5" hidden="1" x14ac:dyDescent="0.25">
      <c r="A113" s="4">
        <v>1</v>
      </c>
      <c r="B113" s="1">
        <v>110</v>
      </c>
      <c r="C113" s="1">
        <v>10502060118</v>
      </c>
      <c r="D113" s="1" t="str">
        <f t="shared" si="5"/>
        <v>路燈不亮</v>
      </c>
      <c r="E113" s="1" t="str">
        <f>VLOOKUP(C113,舊案件!A:B,2,FALSE)</f>
        <v>路燈不亮</v>
      </c>
      <c r="F113" s="12" t="str">
        <f>VLOOKUP(C113,舊案件!A:C,3,FALSE)</f>
        <v>由其他轉來</v>
      </c>
      <c r="G113" s="1" t="s">
        <v>256</v>
      </c>
      <c r="H113" s="1" t="s">
        <v>257</v>
      </c>
      <c r="I113" s="1" t="s">
        <v>258</v>
      </c>
      <c r="J113" s="1" t="s">
        <v>259</v>
      </c>
      <c r="K113" s="1"/>
    </row>
    <row r="114" spans="1:11" ht="49.5" hidden="1" x14ac:dyDescent="0.25">
      <c r="A114" s="4">
        <v>1</v>
      </c>
      <c r="B114" s="1">
        <v>111</v>
      </c>
      <c r="C114" s="1">
        <v>10502060109</v>
      </c>
      <c r="D114" s="1" t="s">
        <v>14</v>
      </c>
      <c r="E114" s="1" t="str">
        <f>VLOOKUP(C114,舊案件!A:B,2,FALSE)</f>
        <v>其他</v>
      </c>
      <c r="F114" s="1"/>
      <c r="G114" s="1" t="s">
        <v>123</v>
      </c>
      <c r="H114" s="1" t="s">
        <v>260</v>
      </c>
      <c r="I114" s="1" t="s">
        <v>261</v>
      </c>
      <c r="J114" s="1"/>
      <c r="K114" s="1"/>
    </row>
    <row r="115" spans="1:11" ht="49.5" hidden="1" x14ac:dyDescent="0.25">
      <c r="A115" s="4">
        <v>1</v>
      </c>
      <c r="B115" s="1">
        <v>112</v>
      </c>
      <c r="C115" s="1">
        <v>10502060113</v>
      </c>
      <c r="D115" s="1" t="str">
        <f>E115</f>
        <v>路燈不亮</v>
      </c>
      <c r="E115" s="1" t="str">
        <f>VLOOKUP(C115,舊案件!A:B,2,FALSE)</f>
        <v>路燈不亮</v>
      </c>
      <c r="F115" s="12" t="str">
        <f>VLOOKUP(C115,舊案件!A:C,3,FALSE)</f>
        <v>由其他轉來</v>
      </c>
      <c r="G115" s="1" t="s">
        <v>10</v>
      </c>
      <c r="H115" s="1" t="s">
        <v>262</v>
      </c>
      <c r="I115" s="1" t="s">
        <v>263</v>
      </c>
      <c r="J115" s="1" t="s">
        <v>264</v>
      </c>
      <c r="K115" s="1"/>
    </row>
    <row r="116" spans="1:11" ht="33" hidden="1" x14ac:dyDescent="0.25">
      <c r="A116" s="4">
        <v>1</v>
      </c>
      <c r="B116" s="1">
        <v>113</v>
      </c>
      <c r="C116" s="1">
        <v>10502060114</v>
      </c>
      <c r="D116" s="1" t="s">
        <v>14</v>
      </c>
      <c r="E116" s="1" t="str">
        <f>VLOOKUP(C116,舊案件!A:B,2,FALSE)</f>
        <v>其他</v>
      </c>
      <c r="F116" s="1"/>
      <c r="G116" s="1" t="s">
        <v>10</v>
      </c>
      <c r="H116" s="1" t="s">
        <v>265</v>
      </c>
      <c r="I116" s="1" t="s">
        <v>266</v>
      </c>
      <c r="J116" s="1"/>
      <c r="K116" s="1"/>
    </row>
    <row r="117" spans="1:11" ht="49.5" hidden="1" x14ac:dyDescent="0.25">
      <c r="A117" s="4">
        <v>1</v>
      </c>
      <c r="B117" s="1">
        <v>114</v>
      </c>
      <c r="C117" s="1">
        <v>10502060111</v>
      </c>
      <c r="D117" s="1" t="str">
        <f>E117</f>
        <v>道路破損</v>
      </c>
      <c r="E117" s="1" t="str">
        <f>VLOOKUP(C117,舊案件!A:B,2,FALSE)</f>
        <v>道路破損</v>
      </c>
      <c r="F117" s="12" t="str">
        <f>VLOOKUP(C117,舊案件!A:C,3,FALSE)</f>
        <v>由其他轉來</v>
      </c>
      <c r="G117" s="1" t="s">
        <v>22</v>
      </c>
      <c r="H117" s="1" t="s">
        <v>25</v>
      </c>
      <c r="I117" s="1" t="s">
        <v>267</v>
      </c>
      <c r="J117" s="1" t="s">
        <v>268</v>
      </c>
      <c r="K117" s="1"/>
    </row>
    <row r="118" spans="1:11" ht="33" x14ac:dyDescent="0.25">
      <c r="A118" s="4">
        <v>1</v>
      </c>
      <c r="B118" s="1">
        <v>115</v>
      </c>
      <c r="C118" s="1">
        <v>10502060115</v>
      </c>
      <c r="D118" s="1" t="s">
        <v>9</v>
      </c>
      <c r="E118" s="1" t="str">
        <f>VLOOKUP(C118,舊案件!A:B,2,FALSE)</f>
        <v>建築物倒塌</v>
      </c>
      <c r="F118" s="1"/>
      <c r="G118" s="1" t="s">
        <v>10</v>
      </c>
      <c r="H118" s="1" t="s">
        <v>269</v>
      </c>
      <c r="I118" s="1" t="s">
        <v>270</v>
      </c>
      <c r="J118" s="23"/>
      <c r="K118" s="1"/>
    </row>
    <row r="119" spans="1:11" ht="33" x14ac:dyDescent="0.25">
      <c r="A119" s="4">
        <v>1</v>
      </c>
      <c r="B119" s="1">
        <v>116</v>
      </c>
      <c r="C119" s="1">
        <v>10502060117</v>
      </c>
      <c r="D119" s="1" t="s">
        <v>9</v>
      </c>
      <c r="E119" s="1" t="str">
        <f>VLOOKUP(C119,舊案件!A:B,2,FALSE)</f>
        <v>建築物倒塌</v>
      </c>
      <c r="F119" s="1"/>
      <c r="G119" s="1" t="s">
        <v>10</v>
      </c>
      <c r="H119" s="1" t="s">
        <v>271</v>
      </c>
      <c r="I119" s="1" t="s">
        <v>272</v>
      </c>
      <c r="J119" s="23"/>
      <c r="K119" s="1"/>
    </row>
    <row r="120" spans="1:11" ht="33" x14ac:dyDescent="0.25">
      <c r="A120" s="4">
        <v>1</v>
      </c>
      <c r="B120" s="1">
        <v>117</v>
      </c>
      <c r="C120" s="1">
        <v>10502060112</v>
      </c>
      <c r="D120" s="1" t="s">
        <v>9</v>
      </c>
      <c r="E120" s="1" t="str">
        <f>VLOOKUP(C120,舊案件!A:B,2,FALSE)</f>
        <v>建築物倒塌</v>
      </c>
      <c r="F120" s="1"/>
      <c r="G120" s="1" t="s">
        <v>22</v>
      </c>
      <c r="H120" s="1" t="s">
        <v>273</v>
      </c>
      <c r="I120" s="1" t="s">
        <v>274</v>
      </c>
      <c r="J120" s="23"/>
      <c r="K120" s="1"/>
    </row>
    <row r="121" spans="1:11" hidden="1" x14ac:dyDescent="0.25">
      <c r="A121" s="4">
        <v>1</v>
      </c>
      <c r="B121" s="1">
        <v>118</v>
      </c>
      <c r="C121" s="1">
        <v>10502060122</v>
      </c>
      <c r="D121" s="1" t="s">
        <v>39</v>
      </c>
      <c r="E121" s="1" t="str">
        <f>VLOOKUP(C121,舊案件!A:B,2,FALSE)</f>
        <v>路燈不亮</v>
      </c>
      <c r="F121" s="1"/>
      <c r="G121" s="1" t="s">
        <v>35</v>
      </c>
      <c r="H121" s="1" t="s">
        <v>36</v>
      </c>
      <c r="I121" s="1" t="s">
        <v>275</v>
      </c>
      <c r="J121" s="1" t="s">
        <v>59</v>
      </c>
      <c r="K121" s="1"/>
    </row>
    <row r="122" spans="1:11" ht="49.5" hidden="1" x14ac:dyDescent="0.25">
      <c r="A122" s="4">
        <v>1</v>
      </c>
      <c r="B122" s="1">
        <v>119</v>
      </c>
      <c r="C122" s="1">
        <v>10502060110</v>
      </c>
      <c r="D122" s="1" t="str">
        <f>E122</f>
        <v>道路破損</v>
      </c>
      <c r="E122" s="1" t="str">
        <f>VLOOKUP(C122,舊案件!A:B,2,FALSE)</f>
        <v>道路破損</v>
      </c>
      <c r="F122" s="12" t="str">
        <f>VLOOKUP(C122,舊案件!A:C,3,FALSE)</f>
        <v>由其他轉來</v>
      </c>
      <c r="G122" s="1" t="s">
        <v>276</v>
      </c>
      <c r="H122" s="1" t="s">
        <v>277</v>
      </c>
      <c r="I122" s="1" t="s">
        <v>278</v>
      </c>
      <c r="J122" s="1" t="s">
        <v>279</v>
      </c>
      <c r="K122" s="1"/>
    </row>
    <row r="123" spans="1:11" ht="33" hidden="1" x14ac:dyDescent="0.25">
      <c r="A123" s="4">
        <v>1</v>
      </c>
      <c r="B123" s="1">
        <v>120</v>
      </c>
      <c r="C123" s="1">
        <v>10502060131</v>
      </c>
      <c r="D123" s="1" t="s">
        <v>14</v>
      </c>
      <c r="E123" s="1" t="str">
        <f>VLOOKUP(C123,舊案件!A:B,2,FALSE)</f>
        <v>其他</v>
      </c>
      <c r="F123" s="1"/>
      <c r="G123" s="1" t="s">
        <v>10</v>
      </c>
      <c r="H123" s="1" t="s">
        <v>280</v>
      </c>
      <c r="I123" s="1" t="s">
        <v>281</v>
      </c>
      <c r="J123" s="1"/>
      <c r="K123" s="1"/>
    </row>
    <row r="124" spans="1:11" ht="33" x14ac:dyDescent="0.25">
      <c r="A124" s="4">
        <v>1</v>
      </c>
      <c r="B124" s="1">
        <v>121</v>
      </c>
      <c r="C124" s="1">
        <v>10502060132</v>
      </c>
      <c r="D124" s="1" t="s">
        <v>9</v>
      </c>
      <c r="E124" s="1" t="str">
        <f>VLOOKUP(C124,舊案件!A:B,2,FALSE)</f>
        <v>建築物倒塌</v>
      </c>
      <c r="F124" s="1"/>
      <c r="G124" s="1" t="s">
        <v>10</v>
      </c>
      <c r="H124" s="1" t="s">
        <v>282</v>
      </c>
      <c r="I124" s="1" t="s">
        <v>227</v>
      </c>
      <c r="J124" s="23"/>
      <c r="K124" s="1"/>
    </row>
    <row r="125" spans="1:11" ht="49.5" hidden="1" x14ac:dyDescent="0.25">
      <c r="A125" s="4">
        <v>1</v>
      </c>
      <c r="B125" s="1">
        <v>122</v>
      </c>
      <c r="C125" s="1">
        <v>10502060135</v>
      </c>
      <c r="D125" s="1" t="str">
        <f>E125</f>
        <v>道路破損</v>
      </c>
      <c r="E125" s="1" t="str">
        <f>VLOOKUP(C125,舊案件!A:B,2,FALSE)</f>
        <v>道路破損</v>
      </c>
      <c r="F125" s="12" t="str">
        <f>VLOOKUP(C125,舊案件!A:C,3,FALSE)</f>
        <v>由其他轉來</v>
      </c>
      <c r="G125" s="1" t="s">
        <v>35</v>
      </c>
      <c r="H125" s="1" t="s">
        <v>283</v>
      </c>
      <c r="I125" s="1" t="s">
        <v>284</v>
      </c>
      <c r="J125" s="1"/>
      <c r="K125" s="1"/>
    </row>
    <row r="126" spans="1:11" ht="33" x14ac:dyDescent="0.25">
      <c r="A126" s="4">
        <v>1</v>
      </c>
      <c r="B126" s="1">
        <v>123</v>
      </c>
      <c r="C126" s="1">
        <v>10502060134</v>
      </c>
      <c r="D126" s="1" t="s">
        <v>9</v>
      </c>
      <c r="E126" s="1" t="str">
        <f>VLOOKUP(C126,舊案件!A:B,2,FALSE)</f>
        <v>建築物倒塌</v>
      </c>
      <c r="F126" s="1"/>
      <c r="G126" s="1" t="s">
        <v>10</v>
      </c>
      <c r="H126" s="1" t="s">
        <v>285</v>
      </c>
      <c r="I126" s="1" t="s">
        <v>227</v>
      </c>
      <c r="J126" s="23"/>
      <c r="K126" s="1"/>
    </row>
    <row r="127" spans="1:11" ht="33" x14ac:dyDescent="0.25">
      <c r="A127" s="4">
        <v>1</v>
      </c>
      <c r="B127" s="1">
        <v>124</v>
      </c>
      <c r="C127" s="1">
        <v>10502060129</v>
      </c>
      <c r="D127" s="1" t="s">
        <v>9</v>
      </c>
      <c r="E127" s="1" t="str">
        <f>VLOOKUP(C127,舊案件!A:B,2,FALSE)</f>
        <v>建築物倒塌</v>
      </c>
      <c r="F127" s="1"/>
      <c r="G127" s="1" t="s">
        <v>10</v>
      </c>
      <c r="H127" s="1" t="s">
        <v>286</v>
      </c>
      <c r="I127" s="1" t="s">
        <v>287</v>
      </c>
      <c r="J127" s="23"/>
      <c r="K127" s="1"/>
    </row>
    <row r="128" spans="1:11" ht="33" hidden="1" x14ac:dyDescent="0.25">
      <c r="A128" s="4">
        <v>1</v>
      </c>
      <c r="B128" s="1">
        <v>125</v>
      </c>
      <c r="C128" s="1">
        <v>10502060128</v>
      </c>
      <c r="D128" s="1" t="s">
        <v>68</v>
      </c>
      <c r="E128" s="1" t="str">
        <f>VLOOKUP(C128,舊案件!A:B,2,FALSE)</f>
        <v>道路破損</v>
      </c>
      <c r="F128" s="1"/>
      <c r="G128" s="1" t="s">
        <v>288</v>
      </c>
      <c r="H128" s="1" t="s">
        <v>289</v>
      </c>
      <c r="I128" s="1" t="s">
        <v>290</v>
      </c>
      <c r="J128" s="1" t="s">
        <v>291</v>
      </c>
      <c r="K128" s="1"/>
    </row>
    <row r="129" spans="1:11" ht="33" hidden="1" x14ac:dyDescent="0.25">
      <c r="A129" s="4">
        <v>1</v>
      </c>
      <c r="B129" s="1">
        <v>126</v>
      </c>
      <c r="C129" s="1">
        <v>10502060133</v>
      </c>
      <c r="D129" s="1" t="s">
        <v>14</v>
      </c>
      <c r="E129" s="1" t="str">
        <f>VLOOKUP(C129,舊案件!A:B,2,FALSE)</f>
        <v>其他</v>
      </c>
      <c r="F129" s="1"/>
      <c r="G129" s="1" t="s">
        <v>10</v>
      </c>
      <c r="H129" s="1" t="s">
        <v>292</v>
      </c>
      <c r="I129" s="1" t="s">
        <v>29</v>
      </c>
      <c r="J129" s="1"/>
      <c r="K129" s="1"/>
    </row>
    <row r="130" spans="1:11" ht="33" x14ac:dyDescent="0.25">
      <c r="A130" s="4">
        <v>1</v>
      </c>
      <c r="B130" s="1">
        <v>127</v>
      </c>
      <c r="C130" s="1">
        <v>10502060127</v>
      </c>
      <c r="D130" s="1" t="s">
        <v>9</v>
      </c>
      <c r="E130" s="1" t="str">
        <f>VLOOKUP(C130,舊案件!A:B,2,FALSE)</f>
        <v>建築物倒塌</v>
      </c>
      <c r="F130" s="1"/>
      <c r="G130" s="1" t="s">
        <v>288</v>
      </c>
      <c r="H130" s="1" t="s">
        <v>293</v>
      </c>
      <c r="I130" s="1" t="s">
        <v>294</v>
      </c>
      <c r="J130" s="23"/>
      <c r="K130" s="1"/>
    </row>
    <row r="131" spans="1:11" ht="49.5" hidden="1" x14ac:dyDescent="0.25">
      <c r="A131" s="4">
        <v>1</v>
      </c>
      <c r="B131" s="1">
        <v>128</v>
      </c>
      <c r="C131" s="1">
        <v>10502060136</v>
      </c>
      <c r="D131" s="1" t="str">
        <f t="shared" ref="D131:D134" si="6">E131</f>
        <v>道路破損</v>
      </c>
      <c r="E131" s="1" t="str">
        <f>VLOOKUP(C131,舊案件!A:B,2,FALSE)</f>
        <v>道路破損</v>
      </c>
      <c r="F131" s="12" t="str">
        <f>VLOOKUP(C131,舊案件!A:C,3,FALSE)</f>
        <v>由其他轉來</v>
      </c>
      <c r="G131" s="1" t="s">
        <v>35</v>
      </c>
      <c r="H131" s="1" t="s">
        <v>295</v>
      </c>
      <c r="I131" s="1" t="s">
        <v>296</v>
      </c>
      <c r="J131" s="1"/>
      <c r="K131" s="1"/>
    </row>
    <row r="132" spans="1:11" ht="49.5" x14ac:dyDescent="0.25">
      <c r="A132" s="4">
        <v>1</v>
      </c>
      <c r="B132" s="1">
        <v>129</v>
      </c>
      <c r="C132" s="1">
        <v>10502060137</v>
      </c>
      <c r="D132" s="1" t="str">
        <f t="shared" si="6"/>
        <v>建築物倒塌</v>
      </c>
      <c r="E132" s="1" t="str">
        <f>VLOOKUP(C132,舊案件!A:B,2,FALSE)</f>
        <v>建築物倒塌</v>
      </c>
      <c r="F132" s="12" t="str">
        <f>VLOOKUP(C132,舊案件!A:C,3,FALSE)</f>
        <v>由其他轉來</v>
      </c>
      <c r="G132" s="1" t="s">
        <v>35</v>
      </c>
      <c r="H132" s="1" t="s">
        <v>297</v>
      </c>
      <c r="I132" s="1" t="s">
        <v>298</v>
      </c>
      <c r="J132" s="23"/>
      <c r="K132" s="1"/>
    </row>
    <row r="133" spans="1:11" ht="49.5" hidden="1" x14ac:dyDescent="0.25">
      <c r="A133" s="4">
        <v>1</v>
      </c>
      <c r="B133" s="1">
        <v>130</v>
      </c>
      <c r="C133" s="1">
        <v>10502060126</v>
      </c>
      <c r="D133" s="1" t="str">
        <f t="shared" si="6"/>
        <v>道路破損</v>
      </c>
      <c r="E133" s="1" t="str">
        <f>VLOOKUP(C133,舊案件!A:B,2,FALSE)</f>
        <v>道路破損</v>
      </c>
      <c r="F133" s="12" t="str">
        <f>VLOOKUP(C133,舊案件!A:C,3,FALSE)</f>
        <v>由其他轉來</v>
      </c>
      <c r="G133" s="1" t="s">
        <v>288</v>
      </c>
      <c r="H133" s="1" t="s">
        <v>299</v>
      </c>
      <c r="I133" s="1" t="s">
        <v>300</v>
      </c>
      <c r="J133" s="1" t="s">
        <v>268</v>
      </c>
      <c r="K133" s="1"/>
    </row>
    <row r="134" spans="1:11" ht="49.5" hidden="1" x14ac:dyDescent="0.25">
      <c r="A134" s="4">
        <v>1</v>
      </c>
      <c r="B134" s="1">
        <v>131</v>
      </c>
      <c r="C134" s="1">
        <v>10502060130</v>
      </c>
      <c r="D134" s="1" t="str">
        <f t="shared" si="6"/>
        <v>路燈不亮</v>
      </c>
      <c r="E134" s="1" t="str">
        <f>VLOOKUP(C134,舊案件!A:B,2,FALSE)</f>
        <v>路燈不亮</v>
      </c>
      <c r="F134" s="12" t="str">
        <f>VLOOKUP(C134,舊案件!A:C,3,FALSE)</f>
        <v>由其他轉來</v>
      </c>
      <c r="G134" s="1" t="s">
        <v>10</v>
      </c>
      <c r="H134" s="1" t="s">
        <v>301</v>
      </c>
      <c r="I134" s="1" t="s">
        <v>302</v>
      </c>
      <c r="J134" s="1" t="s">
        <v>264</v>
      </c>
      <c r="K134" s="1"/>
    </row>
    <row r="135" spans="1:11" ht="33" hidden="1" x14ac:dyDescent="0.25">
      <c r="A135" s="4">
        <v>1</v>
      </c>
      <c r="B135" s="1">
        <v>132</v>
      </c>
      <c r="C135" s="1">
        <v>10502060125</v>
      </c>
      <c r="D135" s="1" t="s">
        <v>14</v>
      </c>
      <c r="E135" s="1" t="str">
        <f>VLOOKUP(C135,舊案件!A:B,2,FALSE)</f>
        <v>其他</v>
      </c>
      <c r="F135" s="1"/>
      <c r="G135" s="1" t="s">
        <v>22</v>
      </c>
      <c r="H135" s="1" t="s">
        <v>303</v>
      </c>
      <c r="I135" s="1" t="s">
        <v>304</v>
      </c>
      <c r="J135" s="1"/>
      <c r="K135" s="1"/>
    </row>
    <row r="136" spans="1:11" ht="49.5" hidden="1" x14ac:dyDescent="0.25">
      <c r="A136" s="4">
        <v>1</v>
      </c>
      <c r="B136" s="1">
        <v>133</v>
      </c>
      <c r="C136" s="1">
        <v>10502060142</v>
      </c>
      <c r="D136" s="1" t="s">
        <v>378</v>
      </c>
      <c r="E136" s="1" t="e">
        <f>VLOOKUP(C136,舊案件!A:B,2,FALSE)</f>
        <v>#N/A</v>
      </c>
      <c r="F136" s="12" t="s">
        <v>379</v>
      </c>
      <c r="G136" s="1" t="s">
        <v>22</v>
      </c>
      <c r="H136" s="1" t="s">
        <v>305</v>
      </c>
      <c r="I136" s="1" t="s">
        <v>306</v>
      </c>
      <c r="J136" s="1" t="s">
        <v>307</v>
      </c>
      <c r="K136" s="1"/>
    </row>
    <row r="137" spans="1:11" ht="33" hidden="1" x14ac:dyDescent="0.25">
      <c r="A137" s="4">
        <v>1</v>
      </c>
      <c r="B137" s="1">
        <v>134</v>
      </c>
      <c r="C137" s="1">
        <v>10502060146</v>
      </c>
      <c r="D137" s="1" t="s">
        <v>14</v>
      </c>
      <c r="E137" s="1" t="e">
        <f>VLOOKUP(C137,舊案件!A:B,2,FALSE)</f>
        <v>#N/A</v>
      </c>
      <c r="F137" s="1"/>
      <c r="G137" s="1" t="s">
        <v>10</v>
      </c>
      <c r="H137" s="1" t="s">
        <v>308</v>
      </c>
      <c r="I137" s="1" t="s">
        <v>309</v>
      </c>
      <c r="J137" s="1"/>
      <c r="K137" s="1"/>
    </row>
    <row r="138" spans="1:11" ht="33" hidden="1" x14ac:dyDescent="0.25">
      <c r="A138" s="4">
        <v>1</v>
      </c>
      <c r="B138" s="1">
        <v>135</v>
      </c>
      <c r="C138" s="1">
        <v>10502060140</v>
      </c>
      <c r="D138" s="1" t="s">
        <v>14</v>
      </c>
      <c r="E138" s="1" t="e">
        <f>VLOOKUP(C138,舊案件!A:B,2,FALSE)</f>
        <v>#N/A</v>
      </c>
      <c r="F138" s="1"/>
      <c r="G138" s="1" t="s">
        <v>310</v>
      </c>
      <c r="H138" s="1" t="s">
        <v>311</v>
      </c>
      <c r="I138" s="1" t="s">
        <v>312</v>
      </c>
      <c r="J138" s="1"/>
      <c r="K138" s="1"/>
    </row>
    <row r="139" spans="1:11" ht="33" x14ac:dyDescent="0.25">
      <c r="A139" s="4">
        <v>1</v>
      </c>
      <c r="B139" s="1">
        <v>136</v>
      </c>
      <c r="C139" s="1">
        <v>10502060147</v>
      </c>
      <c r="D139" s="1" t="s">
        <v>9</v>
      </c>
      <c r="E139" s="1" t="e">
        <f>VLOOKUP(C139,舊案件!A:B,2,FALSE)</f>
        <v>#N/A</v>
      </c>
      <c r="F139" s="1"/>
      <c r="G139" s="1" t="s">
        <v>10</v>
      </c>
      <c r="H139" s="1" t="s">
        <v>313</v>
      </c>
      <c r="I139" s="1" t="s">
        <v>314</v>
      </c>
      <c r="J139" s="23"/>
      <c r="K139" s="1"/>
    </row>
    <row r="140" spans="1:11" ht="49.5" x14ac:dyDescent="0.25">
      <c r="A140" s="4">
        <v>1</v>
      </c>
      <c r="B140" s="1">
        <v>137</v>
      </c>
      <c r="C140" s="1">
        <v>10502060148</v>
      </c>
      <c r="D140" s="1" t="s">
        <v>380</v>
      </c>
      <c r="E140" s="1" t="e">
        <f>VLOOKUP(C140,舊案件!A:B,2,FALSE)</f>
        <v>#N/A</v>
      </c>
      <c r="F140" s="12" t="s">
        <v>379</v>
      </c>
      <c r="G140" s="1" t="s">
        <v>10</v>
      </c>
      <c r="H140" s="1" t="s">
        <v>315</v>
      </c>
      <c r="I140" s="1" t="s">
        <v>316</v>
      </c>
      <c r="J140" s="23"/>
      <c r="K140" s="1"/>
    </row>
    <row r="141" spans="1:11" ht="33" hidden="1" x14ac:dyDescent="0.25">
      <c r="A141" s="4">
        <v>1</v>
      </c>
      <c r="B141" s="1">
        <v>138</v>
      </c>
      <c r="C141" s="1">
        <v>10502060144</v>
      </c>
      <c r="D141" s="1" t="s">
        <v>14</v>
      </c>
      <c r="E141" s="1" t="e">
        <f>VLOOKUP(C141,舊案件!A:B,2,FALSE)</f>
        <v>#N/A</v>
      </c>
      <c r="F141" s="1"/>
      <c r="G141" s="1" t="s">
        <v>317</v>
      </c>
      <c r="H141" s="1" t="s">
        <v>318</v>
      </c>
      <c r="I141" s="1" t="s">
        <v>319</v>
      </c>
      <c r="J141" s="1" t="s">
        <v>320</v>
      </c>
      <c r="K141" s="1"/>
    </row>
    <row r="142" spans="1:11" ht="33" hidden="1" x14ac:dyDescent="0.25">
      <c r="A142" s="4">
        <v>1</v>
      </c>
      <c r="B142" s="1">
        <v>139</v>
      </c>
      <c r="C142" s="1">
        <v>10502060139</v>
      </c>
      <c r="D142" s="1" t="s">
        <v>14</v>
      </c>
      <c r="E142" s="1" t="e">
        <f>VLOOKUP(C142,舊案件!A:B,2,FALSE)</f>
        <v>#N/A</v>
      </c>
      <c r="F142" s="1"/>
      <c r="G142" s="1" t="s">
        <v>310</v>
      </c>
      <c r="H142" s="1" t="s">
        <v>321</v>
      </c>
      <c r="I142" s="1" t="s">
        <v>322</v>
      </c>
      <c r="J142" s="1"/>
      <c r="K142" s="1"/>
    </row>
    <row r="143" spans="1:11" ht="49.5" x14ac:dyDescent="0.25">
      <c r="A143" s="4">
        <v>1</v>
      </c>
      <c r="B143" s="1">
        <v>140</v>
      </c>
      <c r="C143" s="1">
        <v>10502060150</v>
      </c>
      <c r="D143" s="1" t="s">
        <v>380</v>
      </c>
      <c r="E143" s="1" t="e">
        <f>VLOOKUP(C143,舊案件!A:B,2,FALSE)</f>
        <v>#N/A</v>
      </c>
      <c r="F143" s="12" t="s">
        <v>379</v>
      </c>
      <c r="G143" s="1" t="s">
        <v>10</v>
      </c>
      <c r="H143" s="1" t="s">
        <v>323</v>
      </c>
      <c r="I143" s="1" t="s">
        <v>324</v>
      </c>
      <c r="J143" s="23"/>
      <c r="K143" s="1"/>
    </row>
    <row r="144" spans="1:11" ht="33" x14ac:dyDescent="0.25">
      <c r="A144" s="4">
        <v>1</v>
      </c>
      <c r="B144" s="1">
        <v>141</v>
      </c>
      <c r="C144" s="1">
        <v>10502060145</v>
      </c>
      <c r="D144" s="1" t="s">
        <v>9</v>
      </c>
      <c r="E144" s="1" t="e">
        <f>VLOOKUP(C144,舊案件!A:B,2,FALSE)</f>
        <v>#N/A</v>
      </c>
      <c r="F144" s="1"/>
      <c r="G144" s="1" t="s">
        <v>86</v>
      </c>
      <c r="H144" s="1" t="s">
        <v>325</v>
      </c>
      <c r="I144" s="1" t="s">
        <v>326</v>
      </c>
      <c r="J144" s="23"/>
      <c r="K144" s="1"/>
    </row>
    <row r="145" spans="1:11" ht="49.5" hidden="1" x14ac:dyDescent="0.25">
      <c r="A145" s="4">
        <v>1</v>
      </c>
      <c r="B145" s="1">
        <v>142</v>
      </c>
      <c r="C145" s="1">
        <v>10502060143</v>
      </c>
      <c r="D145" s="1" t="s">
        <v>378</v>
      </c>
      <c r="E145" s="1" t="e">
        <f>VLOOKUP(C145,舊案件!A:B,2,FALSE)</f>
        <v>#N/A</v>
      </c>
      <c r="F145" s="12" t="s">
        <v>379</v>
      </c>
      <c r="G145" s="1" t="s">
        <v>62</v>
      </c>
      <c r="H145" s="1" t="s">
        <v>327</v>
      </c>
      <c r="I145" s="1" t="s">
        <v>328</v>
      </c>
      <c r="J145" s="1" t="s">
        <v>329</v>
      </c>
      <c r="K145" s="1"/>
    </row>
    <row r="146" spans="1:11" ht="33" x14ac:dyDescent="0.25">
      <c r="A146" s="4">
        <v>1</v>
      </c>
      <c r="B146" s="1">
        <v>143</v>
      </c>
      <c r="C146" s="1">
        <v>10502060149</v>
      </c>
      <c r="D146" s="1" t="s">
        <v>9</v>
      </c>
      <c r="E146" s="1" t="e">
        <f>VLOOKUP(C146,舊案件!A:B,2,FALSE)</f>
        <v>#N/A</v>
      </c>
      <c r="F146" s="1"/>
      <c r="G146" s="1" t="s">
        <v>10</v>
      </c>
      <c r="H146" s="1" t="s">
        <v>330</v>
      </c>
      <c r="I146" s="1" t="s">
        <v>331</v>
      </c>
      <c r="J146" s="23"/>
      <c r="K146" s="1"/>
    </row>
    <row r="147" spans="1:11" ht="33" hidden="1" x14ac:dyDescent="0.25">
      <c r="A147" s="4">
        <v>1</v>
      </c>
      <c r="B147" s="1">
        <v>144</v>
      </c>
      <c r="C147" s="1">
        <v>10502060141</v>
      </c>
      <c r="D147" s="1" t="s">
        <v>14</v>
      </c>
      <c r="E147" s="1" t="e">
        <f>VLOOKUP(C147,舊案件!A:B,2,FALSE)</f>
        <v>#N/A</v>
      </c>
      <c r="F147" s="1"/>
      <c r="G147" s="1" t="s">
        <v>22</v>
      </c>
      <c r="H147" s="1" t="s">
        <v>332</v>
      </c>
      <c r="I147" s="1" t="s">
        <v>29</v>
      </c>
      <c r="J147" s="1"/>
      <c r="K147" s="1"/>
    </row>
    <row r="148" spans="1:11" ht="49.5" hidden="1" x14ac:dyDescent="0.25">
      <c r="A148" s="4">
        <v>1</v>
      </c>
      <c r="B148" s="1">
        <v>145</v>
      </c>
      <c r="C148" s="1">
        <v>10502060154</v>
      </c>
      <c r="D148" s="1" t="s">
        <v>378</v>
      </c>
      <c r="E148" s="1" t="e">
        <f>VLOOKUP(C148,舊案件!A:B,2,FALSE)</f>
        <v>#N/A</v>
      </c>
      <c r="F148" s="12" t="s">
        <v>379</v>
      </c>
      <c r="G148" s="1" t="s">
        <v>86</v>
      </c>
      <c r="H148" s="1" t="s">
        <v>333</v>
      </c>
      <c r="I148" s="1" t="s">
        <v>334</v>
      </c>
      <c r="J148" s="1"/>
      <c r="K148" s="1"/>
    </row>
    <row r="149" spans="1:11" ht="33" hidden="1" x14ac:dyDescent="0.25">
      <c r="A149" s="4">
        <v>1</v>
      </c>
      <c r="B149" s="1">
        <v>146</v>
      </c>
      <c r="C149" s="1">
        <v>10502060167</v>
      </c>
      <c r="D149" s="1" t="s">
        <v>14</v>
      </c>
      <c r="E149" s="1" t="e">
        <f>VLOOKUP(C149,舊案件!A:B,2,FALSE)</f>
        <v>#N/A</v>
      </c>
      <c r="F149" s="1"/>
      <c r="G149" s="1" t="s">
        <v>100</v>
      </c>
      <c r="H149" s="1" t="s">
        <v>335</v>
      </c>
      <c r="I149" s="1" t="s">
        <v>336</v>
      </c>
      <c r="J149" s="1"/>
      <c r="K149" s="1"/>
    </row>
    <row r="150" spans="1:11" ht="33" hidden="1" x14ac:dyDescent="0.25">
      <c r="A150" s="4">
        <v>1</v>
      </c>
      <c r="B150" s="1">
        <v>147</v>
      </c>
      <c r="C150" s="1">
        <v>10502060158</v>
      </c>
      <c r="D150" s="1" t="s">
        <v>14</v>
      </c>
      <c r="E150" s="1" t="e">
        <f>VLOOKUP(C150,舊案件!A:B,2,FALSE)</f>
        <v>#N/A</v>
      </c>
      <c r="F150" s="1"/>
      <c r="G150" s="1" t="s">
        <v>10</v>
      </c>
      <c r="H150" s="1" t="s">
        <v>292</v>
      </c>
      <c r="I150" s="1" t="s">
        <v>266</v>
      </c>
      <c r="J150" s="1"/>
      <c r="K150" s="1"/>
    </row>
    <row r="151" spans="1:11" ht="33" hidden="1" x14ac:dyDescent="0.25">
      <c r="A151" s="4">
        <v>1</v>
      </c>
      <c r="B151" s="1">
        <v>148</v>
      </c>
      <c r="C151" s="1">
        <v>10502060159</v>
      </c>
      <c r="D151" s="1" t="s">
        <v>14</v>
      </c>
      <c r="E151" s="1" t="e">
        <f>VLOOKUP(C151,舊案件!A:B,2,FALSE)</f>
        <v>#N/A</v>
      </c>
      <c r="F151" s="1"/>
      <c r="G151" s="1" t="s">
        <v>10</v>
      </c>
      <c r="H151" s="1" t="s">
        <v>337</v>
      </c>
      <c r="I151" s="1" t="s">
        <v>29</v>
      </c>
      <c r="J151" s="1"/>
      <c r="K151" s="1"/>
    </row>
    <row r="152" spans="1:11" ht="33" x14ac:dyDescent="0.25">
      <c r="A152" s="4">
        <v>1</v>
      </c>
      <c r="B152" s="1">
        <v>149</v>
      </c>
      <c r="C152" s="1">
        <v>10502060155</v>
      </c>
      <c r="D152" s="1" t="s">
        <v>9</v>
      </c>
      <c r="E152" s="1" t="e">
        <f>VLOOKUP(C152,舊案件!A:B,2,FALSE)</f>
        <v>#N/A</v>
      </c>
      <c r="F152" s="1"/>
      <c r="G152" s="1" t="s">
        <v>288</v>
      </c>
      <c r="H152" s="1" t="s">
        <v>338</v>
      </c>
      <c r="I152" s="1" t="s">
        <v>339</v>
      </c>
      <c r="J152" s="23"/>
      <c r="K152" s="1"/>
    </row>
    <row r="153" spans="1:11" ht="33" hidden="1" x14ac:dyDescent="0.25">
      <c r="A153" s="4">
        <v>1</v>
      </c>
      <c r="B153" s="1">
        <v>150</v>
      </c>
      <c r="C153" s="1">
        <v>10502060157</v>
      </c>
      <c r="D153" s="1" t="s">
        <v>14</v>
      </c>
      <c r="E153" s="1" t="e">
        <f>VLOOKUP(C153,舊案件!A:B,2,FALSE)</f>
        <v>#N/A</v>
      </c>
      <c r="F153" s="1"/>
      <c r="G153" s="1" t="s">
        <v>10</v>
      </c>
      <c r="H153" s="1" t="s">
        <v>340</v>
      </c>
      <c r="I153" s="1" t="s">
        <v>266</v>
      </c>
      <c r="J153" s="1"/>
      <c r="K153" s="1"/>
    </row>
    <row r="154" spans="1:11" ht="33" hidden="1" x14ac:dyDescent="0.25">
      <c r="A154" s="4">
        <v>1</v>
      </c>
      <c r="B154" s="1">
        <v>151</v>
      </c>
      <c r="C154" s="1">
        <v>10502060162</v>
      </c>
      <c r="D154" s="1" t="s">
        <v>39</v>
      </c>
      <c r="E154" s="1" t="e">
        <f>VLOOKUP(C154,舊案件!A:B,2,FALSE)</f>
        <v>#N/A</v>
      </c>
      <c r="F154" s="1"/>
      <c r="G154" s="1" t="s">
        <v>10</v>
      </c>
      <c r="H154" s="1" t="s">
        <v>341</v>
      </c>
      <c r="I154" s="1" t="s">
        <v>342</v>
      </c>
      <c r="J154" s="1" t="s">
        <v>264</v>
      </c>
      <c r="K154" s="1"/>
    </row>
    <row r="155" spans="1:11" ht="33" hidden="1" x14ac:dyDescent="0.25">
      <c r="A155" s="4">
        <v>1</v>
      </c>
      <c r="B155" s="1">
        <v>152</v>
      </c>
      <c r="C155" s="1">
        <v>10502060166</v>
      </c>
      <c r="D155" s="1" t="s">
        <v>14</v>
      </c>
      <c r="E155" s="1" t="e">
        <f>VLOOKUP(C155,舊案件!A:B,2,FALSE)</f>
        <v>#N/A</v>
      </c>
      <c r="F155" s="1"/>
      <c r="G155" s="1" t="s">
        <v>27</v>
      </c>
      <c r="H155" s="1" t="s">
        <v>343</v>
      </c>
      <c r="I155" s="1" t="s">
        <v>344</v>
      </c>
      <c r="J155" s="1"/>
      <c r="K155" s="1"/>
    </row>
    <row r="156" spans="1:11" ht="33" hidden="1" x14ac:dyDescent="0.25">
      <c r="A156" s="4">
        <v>1</v>
      </c>
      <c r="B156" s="1">
        <v>153</v>
      </c>
      <c r="C156" s="1">
        <v>10502060153</v>
      </c>
      <c r="D156" s="1" t="s">
        <v>14</v>
      </c>
      <c r="E156" s="1" t="e">
        <f>VLOOKUP(C156,舊案件!A:B,2,FALSE)</f>
        <v>#N/A</v>
      </c>
      <c r="F156" s="1"/>
      <c r="G156" s="1" t="s">
        <v>22</v>
      </c>
      <c r="H156" s="1" t="s">
        <v>332</v>
      </c>
      <c r="I156" s="1" t="s">
        <v>29</v>
      </c>
      <c r="J156" s="1"/>
      <c r="K156" s="1"/>
    </row>
    <row r="157" spans="1:11" ht="33" hidden="1" x14ac:dyDescent="0.25">
      <c r="A157" s="4">
        <v>1</v>
      </c>
      <c r="B157" s="1">
        <v>154</v>
      </c>
      <c r="C157" s="1">
        <v>10502060165</v>
      </c>
      <c r="D157" s="1" t="s">
        <v>14</v>
      </c>
      <c r="E157" s="1" t="e">
        <f>VLOOKUP(C157,舊案件!A:B,2,FALSE)</f>
        <v>#N/A</v>
      </c>
      <c r="F157" s="1"/>
      <c r="G157" s="1" t="s">
        <v>151</v>
      </c>
      <c r="H157" s="1" t="s">
        <v>152</v>
      </c>
      <c r="I157" s="1" t="s">
        <v>345</v>
      </c>
      <c r="J157" s="1"/>
      <c r="K157" s="1"/>
    </row>
    <row r="158" spans="1:11" ht="33" x14ac:dyDescent="0.25">
      <c r="A158" s="4">
        <v>1</v>
      </c>
      <c r="B158" s="1">
        <v>155</v>
      </c>
      <c r="C158" s="1">
        <v>10502060160</v>
      </c>
      <c r="D158" s="1" t="s">
        <v>9</v>
      </c>
      <c r="E158" s="1" t="e">
        <f>VLOOKUP(C158,舊案件!A:B,2,FALSE)</f>
        <v>#N/A</v>
      </c>
      <c r="F158" s="1"/>
      <c r="G158" s="1" t="s">
        <v>10</v>
      </c>
      <c r="H158" s="1" t="s">
        <v>346</v>
      </c>
      <c r="I158" s="1" t="s">
        <v>347</v>
      </c>
      <c r="J158" s="23"/>
      <c r="K158" s="1"/>
    </row>
    <row r="159" spans="1:11" ht="49.5" hidden="1" x14ac:dyDescent="0.25">
      <c r="A159" s="4">
        <v>1</v>
      </c>
      <c r="B159" s="1">
        <v>156</v>
      </c>
      <c r="C159" s="1">
        <v>10502060156</v>
      </c>
      <c r="D159" s="1" t="s">
        <v>39</v>
      </c>
      <c r="E159" s="1" t="e">
        <f>VLOOKUP(C159,舊案件!A:B,2,FALSE)</f>
        <v>#N/A</v>
      </c>
      <c r="F159" s="12" t="s">
        <v>379</v>
      </c>
      <c r="G159" s="1" t="s">
        <v>348</v>
      </c>
      <c r="H159" s="1" t="s">
        <v>349</v>
      </c>
      <c r="I159" s="1" t="s">
        <v>350</v>
      </c>
      <c r="J159" s="1"/>
      <c r="K159" s="1"/>
    </row>
    <row r="160" spans="1:11" ht="33" hidden="1" x14ac:dyDescent="0.25">
      <c r="A160" s="4">
        <v>1</v>
      </c>
      <c r="B160" s="1">
        <v>157</v>
      </c>
      <c r="C160" s="1">
        <v>10502060152</v>
      </c>
      <c r="D160" s="1" t="s">
        <v>14</v>
      </c>
      <c r="E160" s="1" t="e">
        <f>VLOOKUP(C160,舊案件!A:B,2,FALSE)</f>
        <v>#N/A</v>
      </c>
      <c r="F160" s="1"/>
      <c r="G160" s="1" t="s">
        <v>22</v>
      </c>
      <c r="H160" s="1" t="s">
        <v>351</v>
      </c>
      <c r="I160" s="1" t="s">
        <v>352</v>
      </c>
      <c r="J160" s="1"/>
      <c r="K160" s="1"/>
    </row>
    <row r="161" spans="1:13" ht="33" x14ac:dyDescent="0.25">
      <c r="A161" s="4">
        <v>1</v>
      </c>
      <c r="B161" s="1">
        <v>158</v>
      </c>
      <c r="C161" s="1">
        <v>10502060163</v>
      </c>
      <c r="D161" s="1" t="s">
        <v>9</v>
      </c>
      <c r="E161" s="1" t="e">
        <f>VLOOKUP(C161,舊案件!A:B,2,FALSE)</f>
        <v>#N/A</v>
      </c>
      <c r="F161" s="1"/>
      <c r="G161" s="1" t="s">
        <v>10</v>
      </c>
      <c r="H161" s="1" t="s">
        <v>353</v>
      </c>
      <c r="I161" s="1" t="s">
        <v>227</v>
      </c>
      <c r="J161" s="23"/>
      <c r="K161" s="1"/>
    </row>
    <row r="162" spans="1:13" ht="33" x14ac:dyDescent="0.25">
      <c r="A162" s="4">
        <v>1</v>
      </c>
      <c r="B162" s="1">
        <v>159</v>
      </c>
      <c r="C162" s="1">
        <v>10502060168</v>
      </c>
      <c r="D162" s="1" t="s">
        <v>9</v>
      </c>
      <c r="E162" s="1" t="e">
        <f>VLOOKUP(C162,舊案件!A:B,2,FALSE)</f>
        <v>#N/A</v>
      </c>
      <c r="F162" s="1"/>
      <c r="G162" s="1" t="s">
        <v>40</v>
      </c>
      <c r="H162" s="1" t="s">
        <v>354</v>
      </c>
      <c r="I162" s="1" t="s">
        <v>355</v>
      </c>
      <c r="J162" s="23"/>
      <c r="K162" s="1"/>
    </row>
    <row r="163" spans="1:13" ht="33" x14ac:dyDescent="0.25">
      <c r="A163" s="4">
        <v>1</v>
      </c>
      <c r="B163" s="1">
        <v>160</v>
      </c>
      <c r="C163" s="1">
        <v>10502060164</v>
      </c>
      <c r="D163" s="1" t="s">
        <v>9</v>
      </c>
      <c r="E163" s="1" t="e">
        <f>VLOOKUP(C163,舊案件!A:B,2,FALSE)</f>
        <v>#N/A</v>
      </c>
      <c r="F163" s="1"/>
      <c r="G163" s="1" t="s">
        <v>10</v>
      </c>
      <c r="H163" s="1" t="s">
        <v>356</v>
      </c>
      <c r="I163" s="1" t="s">
        <v>357</v>
      </c>
      <c r="J163" s="23"/>
      <c r="K163" s="1"/>
    </row>
    <row r="164" spans="1:13" ht="33" x14ac:dyDescent="0.25">
      <c r="A164" s="4">
        <v>1</v>
      </c>
      <c r="B164" s="1">
        <v>161</v>
      </c>
      <c r="C164" s="1">
        <v>10502060161</v>
      </c>
      <c r="D164" s="1" t="s">
        <v>9</v>
      </c>
      <c r="E164" s="1" t="e">
        <f>VLOOKUP(C164,舊案件!A:B,2,FALSE)</f>
        <v>#N/A</v>
      </c>
      <c r="F164" s="1"/>
      <c r="G164" s="1" t="s">
        <v>10</v>
      </c>
      <c r="H164" s="1" t="s">
        <v>358</v>
      </c>
      <c r="I164" s="1" t="s">
        <v>347</v>
      </c>
      <c r="J164" s="23"/>
      <c r="K164" s="1"/>
    </row>
    <row r="165" spans="1:13" ht="33" hidden="1" x14ac:dyDescent="0.25">
      <c r="A165" s="4">
        <v>1</v>
      </c>
      <c r="B165" s="1">
        <v>162</v>
      </c>
      <c r="C165" s="1">
        <v>10502060171</v>
      </c>
      <c r="D165" s="1" t="s">
        <v>14</v>
      </c>
      <c r="E165" s="1" t="e">
        <f>VLOOKUP(C165,舊案件!A:B,2,FALSE)</f>
        <v>#N/A</v>
      </c>
      <c r="F165" s="1"/>
      <c r="G165" s="1" t="s">
        <v>256</v>
      </c>
      <c r="H165" s="1" t="s">
        <v>359</v>
      </c>
      <c r="I165" s="1" t="s">
        <v>360</v>
      </c>
      <c r="J165" s="1"/>
      <c r="K165" s="1"/>
    </row>
    <row r="166" spans="1:13" ht="49.5" hidden="1" x14ac:dyDescent="0.25">
      <c r="A166" s="4">
        <v>1</v>
      </c>
      <c r="B166" s="1">
        <v>163</v>
      </c>
      <c r="C166" s="1">
        <v>10502060170</v>
      </c>
      <c r="D166" s="1" t="s">
        <v>378</v>
      </c>
      <c r="E166" s="1" t="e">
        <f>VLOOKUP(C166,舊案件!A:B,2,FALSE)</f>
        <v>#N/A</v>
      </c>
      <c r="F166" s="12" t="s">
        <v>379</v>
      </c>
      <c r="G166" s="1" t="s">
        <v>189</v>
      </c>
      <c r="H166" s="1" t="s">
        <v>361</v>
      </c>
      <c r="I166" s="1" t="s">
        <v>114</v>
      </c>
      <c r="J166" s="1"/>
      <c r="K166" s="1"/>
    </row>
    <row r="167" spans="1:13" ht="33" hidden="1" x14ac:dyDescent="0.25">
      <c r="A167" s="4">
        <v>1</v>
      </c>
      <c r="B167" s="1">
        <v>164</v>
      </c>
      <c r="C167" s="1">
        <v>10502060019</v>
      </c>
      <c r="D167" s="1" t="s">
        <v>14</v>
      </c>
      <c r="E167" s="1" t="str">
        <f>VLOOKUP(C167,舊案件!A:B,2,FALSE)</f>
        <v>其他</v>
      </c>
      <c r="F167" s="1"/>
      <c r="G167" s="1" t="s">
        <v>317</v>
      </c>
      <c r="H167" s="1" t="s">
        <v>362</v>
      </c>
      <c r="I167" s="1" t="s">
        <v>363</v>
      </c>
      <c r="J167" s="1"/>
      <c r="K167" s="1"/>
    </row>
    <row r="168" spans="1:13" ht="49.5" hidden="1" x14ac:dyDescent="0.25">
      <c r="A168" s="4">
        <v>1</v>
      </c>
      <c r="B168" s="1">
        <v>165</v>
      </c>
      <c r="C168" s="1">
        <v>10502060083</v>
      </c>
      <c r="D168" s="1" t="s">
        <v>221</v>
      </c>
      <c r="E168" s="1" t="str">
        <f>VLOOKUP(C168,舊案件!A:B,2,FALSE)</f>
        <v>路樹倒塌</v>
      </c>
      <c r="F168" s="1"/>
      <c r="G168" s="1" t="s">
        <v>35</v>
      </c>
      <c r="H168" s="1" t="s">
        <v>364</v>
      </c>
      <c r="I168" s="1" t="s">
        <v>365</v>
      </c>
      <c r="J168" s="1" t="s">
        <v>59</v>
      </c>
      <c r="K168" s="1"/>
      <c r="M168" s="21" t="s">
        <v>428</v>
      </c>
    </row>
    <row r="169" spans="1:13" ht="49.5" hidden="1" x14ac:dyDescent="0.25">
      <c r="A169" s="4">
        <v>1</v>
      </c>
      <c r="B169" s="13">
        <v>166</v>
      </c>
      <c r="C169" s="13">
        <v>10502060020</v>
      </c>
      <c r="D169" s="13" t="s">
        <v>14</v>
      </c>
      <c r="E169" s="13" t="str">
        <f>VLOOKUP(C169,舊案件!A:B,2,FALSE)</f>
        <v>其他</v>
      </c>
      <c r="F169" s="13"/>
      <c r="G169" s="13" t="s">
        <v>317</v>
      </c>
      <c r="H169" s="13" t="s">
        <v>366</v>
      </c>
      <c r="I169" s="13" t="s">
        <v>367</v>
      </c>
      <c r="J169" s="13"/>
      <c r="K169" s="13"/>
    </row>
    <row r="170" spans="1:13" ht="63" x14ac:dyDescent="0.25">
      <c r="A170" s="4">
        <v>1</v>
      </c>
      <c r="B170" s="20" t="s">
        <v>428</v>
      </c>
      <c r="C170" s="18" t="s">
        <v>427</v>
      </c>
      <c r="D170" s="16" t="s">
        <v>381</v>
      </c>
      <c r="E170" s="16" t="s">
        <v>22</v>
      </c>
      <c r="F170" s="16"/>
      <c r="G170" s="14" t="s">
        <v>419</v>
      </c>
      <c r="H170" s="15" t="s">
        <v>382</v>
      </c>
      <c r="I170" s="15" t="s">
        <v>383</v>
      </c>
      <c r="J170" s="25" t="s">
        <v>384</v>
      </c>
      <c r="K170" s="15"/>
    </row>
    <row r="171" spans="1:13" ht="47.25" x14ac:dyDescent="0.25">
      <c r="A171" s="4">
        <v>1</v>
      </c>
      <c r="B171" s="20" t="s">
        <v>428</v>
      </c>
      <c r="C171" s="19" t="s">
        <v>427</v>
      </c>
      <c r="D171" s="16" t="s">
        <v>9</v>
      </c>
      <c r="E171" s="16" t="s">
        <v>256</v>
      </c>
      <c r="F171" s="16"/>
      <c r="G171" s="14" t="s">
        <v>420</v>
      </c>
      <c r="H171" s="15" t="s">
        <v>385</v>
      </c>
      <c r="I171" s="15" t="s">
        <v>386</v>
      </c>
      <c r="J171" s="25" t="s">
        <v>438</v>
      </c>
      <c r="K171" s="15"/>
    </row>
    <row r="172" spans="1:13" ht="47.25" x14ac:dyDescent="0.25">
      <c r="A172" s="4">
        <v>1</v>
      </c>
      <c r="B172" s="20" t="s">
        <v>428</v>
      </c>
      <c r="C172" s="19" t="s">
        <v>427</v>
      </c>
      <c r="D172" s="16" t="s">
        <v>9</v>
      </c>
      <c r="E172" s="16" t="s">
        <v>151</v>
      </c>
      <c r="F172" s="16"/>
      <c r="G172" s="14" t="s">
        <v>421</v>
      </c>
      <c r="H172" s="16" t="s">
        <v>388</v>
      </c>
      <c r="I172" s="16" t="s">
        <v>389</v>
      </c>
      <c r="J172" s="26" t="s">
        <v>439</v>
      </c>
      <c r="K172" s="16"/>
    </row>
    <row r="173" spans="1:13" ht="78.75" x14ac:dyDescent="0.25">
      <c r="A173" s="4">
        <v>1</v>
      </c>
      <c r="B173" s="20" t="s">
        <v>428</v>
      </c>
      <c r="C173" s="19" t="s">
        <v>427</v>
      </c>
      <c r="D173" s="16" t="s">
        <v>9</v>
      </c>
      <c r="E173" s="16" t="s">
        <v>348</v>
      </c>
      <c r="F173" s="16"/>
      <c r="G173" s="14" t="s">
        <v>422</v>
      </c>
      <c r="H173" s="16" t="s">
        <v>390</v>
      </c>
      <c r="I173" s="16" t="s">
        <v>387</v>
      </c>
      <c r="J173" s="25" t="s">
        <v>440</v>
      </c>
      <c r="K173" s="16"/>
    </row>
    <row r="174" spans="1:13" ht="63" x14ac:dyDescent="0.25">
      <c r="A174" s="4">
        <v>1</v>
      </c>
      <c r="B174" s="20" t="s">
        <v>428</v>
      </c>
      <c r="C174" s="19" t="s">
        <v>427</v>
      </c>
      <c r="D174" s="16" t="s">
        <v>9</v>
      </c>
      <c r="E174" s="16" t="s">
        <v>40</v>
      </c>
      <c r="F174" s="16"/>
      <c r="G174" s="14" t="s">
        <v>423</v>
      </c>
      <c r="H174" s="16" t="s">
        <v>391</v>
      </c>
      <c r="I174" s="16" t="s">
        <v>392</v>
      </c>
      <c r="J174" s="26" t="s">
        <v>441</v>
      </c>
      <c r="K174" s="16"/>
    </row>
    <row r="175" spans="1:13" ht="33" x14ac:dyDescent="0.25">
      <c r="A175" s="4">
        <v>1</v>
      </c>
      <c r="B175" s="20" t="s">
        <v>428</v>
      </c>
      <c r="C175" s="19" t="s">
        <v>427</v>
      </c>
      <c r="D175" s="16" t="s">
        <v>9</v>
      </c>
      <c r="E175" s="16" t="s">
        <v>86</v>
      </c>
      <c r="F175" s="16"/>
      <c r="G175" s="14" t="s">
        <v>424</v>
      </c>
      <c r="H175" s="16" t="s">
        <v>393</v>
      </c>
      <c r="I175" s="16" t="s">
        <v>394</v>
      </c>
      <c r="J175" s="25" t="s">
        <v>395</v>
      </c>
      <c r="K175" s="16"/>
    </row>
    <row r="176" spans="1:13" ht="47.25" x14ac:dyDescent="0.25">
      <c r="A176" s="4">
        <v>1</v>
      </c>
      <c r="B176" s="20" t="s">
        <v>428</v>
      </c>
      <c r="C176" s="19" t="s">
        <v>427</v>
      </c>
      <c r="D176" s="16" t="s">
        <v>9</v>
      </c>
      <c r="E176" s="16" t="s">
        <v>22</v>
      </c>
      <c r="F176" s="16"/>
      <c r="G176" s="16" t="s">
        <v>22</v>
      </c>
      <c r="H176" s="16" t="s">
        <v>396</v>
      </c>
      <c r="I176" s="16" t="s">
        <v>397</v>
      </c>
      <c r="J176" s="25" t="s">
        <v>398</v>
      </c>
      <c r="K176" s="16"/>
    </row>
    <row r="177" spans="1:11" ht="33" x14ac:dyDescent="0.25">
      <c r="A177" s="4">
        <v>1</v>
      </c>
      <c r="B177" s="20" t="s">
        <v>428</v>
      </c>
      <c r="C177" s="19" t="s">
        <v>427</v>
      </c>
      <c r="D177" s="16" t="s">
        <v>9</v>
      </c>
      <c r="E177" s="16" t="s">
        <v>399</v>
      </c>
      <c r="F177" s="16"/>
      <c r="G177" s="16" t="s">
        <v>399</v>
      </c>
      <c r="H177" s="16" t="s">
        <v>418</v>
      </c>
      <c r="I177" s="16" t="s">
        <v>400</v>
      </c>
      <c r="J177" s="25" t="s">
        <v>401</v>
      </c>
      <c r="K177" s="16"/>
    </row>
    <row r="178" spans="1:11" hidden="1" x14ac:dyDescent="0.25">
      <c r="A178" s="4">
        <v>1</v>
      </c>
      <c r="B178" s="20" t="s">
        <v>428</v>
      </c>
      <c r="C178" s="19" t="s">
        <v>427</v>
      </c>
      <c r="D178" s="14" t="s">
        <v>429</v>
      </c>
      <c r="E178" s="16" t="s">
        <v>317</v>
      </c>
      <c r="F178" s="16"/>
      <c r="G178" s="16" t="s">
        <v>317</v>
      </c>
      <c r="H178" s="16" t="s">
        <v>402</v>
      </c>
      <c r="I178" s="16" t="s">
        <v>403</v>
      </c>
      <c r="J178" s="17" t="s">
        <v>404</v>
      </c>
      <c r="K178" s="16"/>
    </row>
    <row r="179" spans="1:11" ht="47.25" x14ac:dyDescent="0.25">
      <c r="A179" s="4">
        <v>1</v>
      </c>
      <c r="B179" s="20" t="s">
        <v>428</v>
      </c>
      <c r="C179" s="19" t="s">
        <v>427</v>
      </c>
      <c r="D179" s="16" t="s">
        <v>9</v>
      </c>
      <c r="E179" s="16" t="s">
        <v>317</v>
      </c>
      <c r="F179" s="16"/>
      <c r="G179" s="16" t="s">
        <v>317</v>
      </c>
      <c r="H179" s="16" t="s">
        <v>406</v>
      </c>
      <c r="I179" s="16" t="s">
        <v>407</v>
      </c>
      <c r="J179" s="25" t="s">
        <v>442</v>
      </c>
      <c r="K179" s="16"/>
    </row>
    <row r="180" spans="1:11" ht="33" x14ac:dyDescent="0.25">
      <c r="A180" s="4">
        <v>1</v>
      </c>
      <c r="B180" s="27" t="s">
        <v>428</v>
      </c>
      <c r="C180" s="28" t="s">
        <v>427</v>
      </c>
      <c r="D180" s="29" t="s">
        <v>9</v>
      </c>
      <c r="E180" s="16" t="s">
        <v>408</v>
      </c>
      <c r="F180" s="29"/>
      <c r="G180" s="29" t="s">
        <v>426</v>
      </c>
      <c r="H180" s="29" t="s">
        <v>409</v>
      </c>
      <c r="I180" s="29" t="s">
        <v>410</v>
      </c>
      <c r="J180" s="40" t="s">
        <v>411</v>
      </c>
      <c r="K180" s="29"/>
    </row>
    <row r="181" spans="1:11" ht="46.5" customHeight="1" x14ac:dyDescent="0.25">
      <c r="A181" s="4">
        <v>1</v>
      </c>
      <c r="B181" s="41" t="s">
        <v>428</v>
      </c>
      <c r="C181" s="42" t="s">
        <v>427</v>
      </c>
      <c r="D181" s="43" t="s">
        <v>456</v>
      </c>
      <c r="E181" s="16" t="s">
        <v>405</v>
      </c>
      <c r="F181" s="43"/>
      <c r="G181" s="43" t="s">
        <v>425</v>
      </c>
      <c r="H181" s="43" t="s">
        <v>412</v>
      </c>
      <c r="I181" s="43" t="s">
        <v>413</v>
      </c>
      <c r="J181" s="44" t="s">
        <v>414</v>
      </c>
      <c r="K181" s="43"/>
    </row>
    <row r="182" spans="1:11" hidden="1" x14ac:dyDescent="0.25">
      <c r="A182" s="4">
        <v>1</v>
      </c>
      <c r="B182" s="27" t="s">
        <v>428</v>
      </c>
      <c r="C182" s="28" t="s">
        <v>427</v>
      </c>
      <c r="D182" s="29" t="s">
        <v>68</v>
      </c>
      <c r="E182" s="29" t="s">
        <v>408</v>
      </c>
      <c r="F182" s="12"/>
      <c r="G182" s="29" t="s">
        <v>426</v>
      </c>
      <c r="H182" s="29" t="s">
        <v>415</v>
      </c>
      <c r="I182" s="29" t="s">
        <v>416</v>
      </c>
      <c r="J182" s="29" t="s">
        <v>417</v>
      </c>
      <c r="K182" s="29"/>
    </row>
    <row r="183" spans="1:11" ht="43.5" customHeight="1" x14ac:dyDescent="0.25">
      <c r="A183" s="4">
        <v>1</v>
      </c>
      <c r="B183" s="27"/>
      <c r="C183" s="37" t="s">
        <v>451</v>
      </c>
      <c r="D183" s="43" t="s">
        <v>456</v>
      </c>
      <c r="E183" s="38"/>
      <c r="F183" s="29"/>
      <c r="G183" s="29" t="s">
        <v>453</v>
      </c>
      <c r="H183" s="43" t="s">
        <v>454</v>
      </c>
      <c r="I183" s="29" t="s">
        <v>455</v>
      </c>
      <c r="J183" s="29" t="s">
        <v>457</v>
      </c>
      <c r="K183" s="29"/>
    </row>
    <row r="184" spans="1:11" ht="48.75" customHeight="1" x14ac:dyDescent="0.25">
      <c r="A184" s="4">
        <v>1</v>
      </c>
      <c r="B184" s="27"/>
      <c r="C184" s="37" t="s">
        <v>452</v>
      </c>
      <c r="D184" s="43" t="s">
        <v>456</v>
      </c>
      <c r="E184" s="38"/>
      <c r="F184" s="29"/>
      <c r="G184" s="29" t="s">
        <v>453</v>
      </c>
      <c r="H184" s="29" t="s">
        <v>459</v>
      </c>
      <c r="I184" s="29" t="s">
        <v>458</v>
      </c>
      <c r="J184" s="29" t="s">
        <v>460</v>
      </c>
      <c r="K184" s="29"/>
    </row>
    <row r="185" spans="1:11" ht="73.5" customHeight="1" x14ac:dyDescent="0.25">
      <c r="A185" s="4">
        <v>1</v>
      </c>
      <c r="B185" s="27" t="s">
        <v>428</v>
      </c>
      <c r="C185" s="37" t="s">
        <v>473</v>
      </c>
      <c r="D185" s="29" t="s">
        <v>9</v>
      </c>
      <c r="E185" s="38"/>
      <c r="F185" s="29"/>
      <c r="G185" s="29" t="s">
        <v>448</v>
      </c>
      <c r="H185" s="29" t="s">
        <v>617</v>
      </c>
      <c r="I185" s="29" t="s">
        <v>447</v>
      </c>
      <c r="J185" s="29" t="s">
        <v>450</v>
      </c>
      <c r="K185" s="29"/>
    </row>
    <row r="186" spans="1:11" ht="73.5" customHeight="1" x14ac:dyDescent="0.25">
      <c r="A186" s="4">
        <v>1</v>
      </c>
      <c r="B186" s="35"/>
      <c r="C186" s="46" t="s">
        <v>461</v>
      </c>
      <c r="D186" s="29" t="s">
        <v>9</v>
      </c>
      <c r="E186" s="38"/>
      <c r="F186" s="36"/>
      <c r="G186" s="36" t="s">
        <v>448</v>
      </c>
      <c r="H186" s="36" t="s">
        <v>463</v>
      </c>
      <c r="I186" s="36" t="s">
        <v>462</v>
      </c>
      <c r="J186" s="29" t="s">
        <v>450</v>
      </c>
      <c r="K186" s="36"/>
    </row>
    <row r="187" spans="1:11" ht="73.5" hidden="1" customHeight="1" x14ac:dyDescent="0.25">
      <c r="A187" s="4">
        <v>1</v>
      </c>
      <c r="B187" s="35"/>
      <c r="C187" s="46"/>
      <c r="D187" s="36"/>
      <c r="E187" s="38"/>
      <c r="F187" s="36"/>
      <c r="G187" s="36"/>
      <c r="H187" s="36"/>
      <c r="I187" s="36"/>
      <c r="J187" s="36"/>
      <c r="K187" s="36"/>
    </row>
    <row r="188" spans="1:11" ht="73.5" customHeight="1" x14ac:dyDescent="0.25">
      <c r="A188" s="4">
        <v>1</v>
      </c>
      <c r="B188" s="35"/>
      <c r="C188" s="46" t="s">
        <v>472</v>
      </c>
      <c r="D188" s="29" t="s">
        <v>9</v>
      </c>
      <c r="E188" s="38"/>
      <c r="F188" s="36"/>
      <c r="G188" s="36" t="s">
        <v>470</v>
      </c>
      <c r="H188" s="36" t="s">
        <v>469</v>
      </c>
      <c r="I188" s="36" t="s">
        <v>471</v>
      </c>
      <c r="J188" s="29" t="s">
        <v>450</v>
      </c>
      <c r="K188" s="36"/>
    </row>
    <row r="189" spans="1:11" ht="73.5" hidden="1" customHeight="1" x14ac:dyDescent="0.25">
      <c r="A189" s="4">
        <v>1</v>
      </c>
      <c r="B189" s="47"/>
      <c r="C189" s="48"/>
      <c r="D189" s="49"/>
      <c r="E189" s="38"/>
      <c r="F189" s="49"/>
      <c r="G189" s="49"/>
      <c r="H189" s="49"/>
      <c r="I189" s="49"/>
      <c r="J189" s="49"/>
      <c r="K189" s="36"/>
    </row>
    <row r="190" spans="1:11" ht="73.5" customHeight="1" x14ac:dyDescent="0.25">
      <c r="A190" s="4">
        <v>1</v>
      </c>
      <c r="B190" s="35"/>
      <c r="C190" s="46" t="s">
        <v>477</v>
      </c>
      <c r="D190" s="36" t="s">
        <v>9</v>
      </c>
      <c r="E190" s="38"/>
      <c r="F190" s="36"/>
      <c r="G190" s="36" t="s">
        <v>475</v>
      </c>
      <c r="H190" s="36" t="s">
        <v>474</v>
      </c>
      <c r="I190" s="36" t="s">
        <v>476</v>
      </c>
      <c r="J190" s="36" t="s">
        <v>450</v>
      </c>
      <c r="K190" s="36"/>
    </row>
    <row r="191" spans="1:11" ht="73.5" customHeight="1" x14ac:dyDescent="0.25">
      <c r="A191" s="4">
        <v>1</v>
      </c>
      <c r="B191" s="35"/>
      <c r="C191" s="46" t="s">
        <v>480</v>
      </c>
      <c r="D191" s="36" t="s">
        <v>9</v>
      </c>
      <c r="E191" s="38"/>
      <c r="F191" s="36"/>
      <c r="G191" s="36" t="s">
        <v>453</v>
      </c>
      <c r="H191" s="36" t="s">
        <v>478</v>
      </c>
      <c r="I191" s="36" t="s">
        <v>479</v>
      </c>
      <c r="J191" s="36" t="s">
        <v>450</v>
      </c>
      <c r="K191" s="36"/>
    </row>
    <row r="192" spans="1:11" ht="73.5" customHeight="1" x14ac:dyDescent="0.25">
      <c r="A192" s="4">
        <v>1</v>
      </c>
      <c r="B192" s="35"/>
      <c r="C192" s="46" t="s">
        <v>484</v>
      </c>
      <c r="D192" s="36" t="s">
        <v>9</v>
      </c>
      <c r="E192" s="38"/>
      <c r="F192" s="36"/>
      <c r="G192" s="36" t="s">
        <v>482</v>
      </c>
      <c r="H192" s="36" t="s">
        <v>481</v>
      </c>
      <c r="I192" s="36" t="s">
        <v>483</v>
      </c>
      <c r="J192" s="36" t="s">
        <v>450</v>
      </c>
      <c r="K192" s="36"/>
    </row>
    <row r="193" spans="1:11" ht="73.5" hidden="1" customHeight="1" x14ac:dyDescent="0.25">
      <c r="A193" s="4">
        <v>1</v>
      </c>
      <c r="B193" s="47"/>
      <c r="C193" s="48"/>
      <c r="D193" s="49"/>
      <c r="E193" s="38"/>
      <c r="F193" s="49"/>
      <c r="G193" s="49"/>
      <c r="H193" s="49"/>
      <c r="I193" s="49"/>
      <c r="J193" s="49"/>
      <c r="K193" s="49"/>
    </row>
    <row r="194" spans="1:11" ht="73.5" customHeight="1" x14ac:dyDescent="0.25">
      <c r="A194" s="4">
        <v>1</v>
      </c>
      <c r="B194" s="35"/>
      <c r="C194" s="46" t="s">
        <v>488</v>
      </c>
      <c r="D194" s="36" t="s">
        <v>9</v>
      </c>
      <c r="E194" s="38"/>
      <c r="F194" s="36"/>
      <c r="G194" s="36" t="s">
        <v>487</v>
      </c>
      <c r="H194" s="36" t="s">
        <v>486</v>
      </c>
      <c r="I194" s="36" t="s">
        <v>485</v>
      </c>
      <c r="J194" s="36" t="s">
        <v>490</v>
      </c>
      <c r="K194" s="36"/>
    </row>
    <row r="195" spans="1:11" ht="73.5" hidden="1" customHeight="1" x14ac:dyDescent="0.25">
      <c r="A195" s="4">
        <v>1</v>
      </c>
      <c r="B195" s="35"/>
      <c r="C195" s="46"/>
      <c r="D195" s="36"/>
      <c r="E195" s="38"/>
      <c r="F195" s="36"/>
      <c r="G195" s="36"/>
      <c r="H195" s="36"/>
      <c r="I195" s="36"/>
      <c r="J195" s="36"/>
      <c r="K195" s="36"/>
    </row>
    <row r="196" spans="1:11" ht="73.5" hidden="1" customHeight="1" x14ac:dyDescent="0.25">
      <c r="A196" s="4">
        <v>1</v>
      </c>
      <c r="B196" s="47"/>
      <c r="C196" s="48"/>
      <c r="D196" s="49"/>
      <c r="E196" s="38"/>
      <c r="F196" s="49"/>
      <c r="G196" s="49"/>
      <c r="H196" s="49"/>
      <c r="I196" s="49"/>
      <c r="J196" s="49"/>
      <c r="K196" s="49"/>
    </row>
    <row r="197" spans="1:11" ht="73.5" customHeight="1" x14ac:dyDescent="0.25">
      <c r="A197" s="4">
        <v>1</v>
      </c>
      <c r="B197" s="35"/>
      <c r="C197" s="46" t="s">
        <v>499</v>
      </c>
      <c r="D197" s="36" t="s">
        <v>9</v>
      </c>
      <c r="E197" s="38"/>
      <c r="F197" s="36"/>
      <c r="G197" s="36" t="s">
        <v>498</v>
      </c>
      <c r="H197" s="36" t="s">
        <v>497</v>
      </c>
      <c r="I197" s="36" t="s">
        <v>496</v>
      </c>
      <c r="J197" s="36" t="s">
        <v>490</v>
      </c>
      <c r="K197" s="36"/>
    </row>
    <row r="198" spans="1:11" ht="73.5" customHeight="1" x14ac:dyDescent="0.25">
      <c r="A198" s="4">
        <v>1</v>
      </c>
      <c r="B198" s="47"/>
      <c r="C198" s="48" t="s">
        <v>501</v>
      </c>
      <c r="D198" s="49" t="s">
        <v>9</v>
      </c>
      <c r="E198" s="38"/>
      <c r="F198" s="49"/>
      <c r="G198" s="49" t="s">
        <v>498</v>
      </c>
      <c r="H198" s="49" t="s">
        <v>563</v>
      </c>
      <c r="I198" s="49" t="s">
        <v>500</v>
      </c>
      <c r="J198" s="49" t="s">
        <v>490</v>
      </c>
      <c r="K198" s="49"/>
    </row>
    <row r="199" spans="1:11" ht="73.5" customHeight="1" x14ac:dyDescent="0.25">
      <c r="A199" s="4">
        <v>1</v>
      </c>
      <c r="B199" s="35"/>
      <c r="C199" s="46" t="s">
        <v>504</v>
      </c>
      <c r="D199" s="60" t="s">
        <v>456</v>
      </c>
      <c r="E199" s="38"/>
      <c r="F199" s="36"/>
      <c r="G199" s="36" t="s">
        <v>498</v>
      </c>
      <c r="H199" s="36" t="s">
        <v>503</v>
      </c>
      <c r="I199" s="36" t="s">
        <v>502</v>
      </c>
      <c r="J199" s="36" t="s">
        <v>490</v>
      </c>
      <c r="K199" s="36"/>
    </row>
    <row r="200" spans="1:11" ht="73.5" hidden="1" customHeight="1" x14ac:dyDescent="0.25">
      <c r="B200" s="52"/>
      <c r="C200" s="53"/>
      <c r="D200" s="54"/>
      <c r="E200" s="38"/>
      <c r="F200" s="54"/>
      <c r="G200" s="54"/>
      <c r="H200" s="54"/>
      <c r="I200" s="54"/>
      <c r="J200" s="54"/>
      <c r="K200" s="54"/>
    </row>
    <row r="201" spans="1:11" ht="73.5" hidden="1" customHeight="1" x14ac:dyDescent="0.25">
      <c r="A201" s="4">
        <v>1</v>
      </c>
      <c r="B201" s="35"/>
      <c r="C201" s="46"/>
      <c r="D201" s="36"/>
      <c r="E201" s="38"/>
      <c r="F201" s="36"/>
      <c r="G201" s="36"/>
      <c r="H201" s="36"/>
      <c r="I201" s="36"/>
      <c r="J201" s="36"/>
      <c r="K201" s="36"/>
    </row>
    <row r="202" spans="1:11" ht="73.5" hidden="1" customHeight="1" x14ac:dyDescent="0.25">
      <c r="A202" s="4">
        <v>1</v>
      </c>
      <c r="B202" s="47"/>
      <c r="C202" s="48"/>
      <c r="D202" s="49"/>
      <c r="E202" s="38"/>
      <c r="F202" s="49"/>
      <c r="G202" s="49"/>
      <c r="H202" s="49"/>
      <c r="I202" s="49"/>
      <c r="J202" s="49"/>
      <c r="K202" s="49"/>
    </row>
    <row r="203" spans="1:11" ht="73.5" customHeight="1" x14ac:dyDescent="0.25">
      <c r="A203" s="4">
        <v>1</v>
      </c>
      <c r="B203" s="35"/>
      <c r="C203" s="46" t="s">
        <v>511</v>
      </c>
      <c r="D203" s="60" t="s">
        <v>456</v>
      </c>
      <c r="E203" s="38"/>
      <c r="F203" s="36"/>
      <c r="G203" s="36" t="s">
        <v>498</v>
      </c>
      <c r="H203" s="36" t="s">
        <v>510</v>
      </c>
      <c r="I203" s="36" t="s">
        <v>509</v>
      </c>
      <c r="J203" s="36" t="s">
        <v>490</v>
      </c>
      <c r="K203" s="36"/>
    </row>
    <row r="204" spans="1:11" ht="73.5" hidden="1" customHeight="1" x14ac:dyDescent="0.25">
      <c r="A204" s="4">
        <v>1</v>
      </c>
      <c r="B204" s="47"/>
      <c r="C204" s="48"/>
      <c r="D204" s="49"/>
      <c r="E204" s="38"/>
      <c r="F204" s="49"/>
      <c r="G204" s="49"/>
      <c r="H204" s="49"/>
      <c r="I204" s="49"/>
      <c r="J204" s="49"/>
      <c r="K204" s="36"/>
    </row>
    <row r="205" spans="1:11" ht="73.5" customHeight="1" x14ac:dyDescent="0.25">
      <c r="A205" s="45"/>
      <c r="B205" s="35"/>
      <c r="C205" s="46" t="s">
        <v>589</v>
      </c>
      <c r="D205" s="31" t="s">
        <v>456</v>
      </c>
      <c r="E205" s="38"/>
      <c r="F205" s="36"/>
      <c r="G205" s="36" t="s">
        <v>448</v>
      </c>
      <c r="H205" s="36" t="s">
        <v>518</v>
      </c>
      <c r="I205" s="36" t="s">
        <v>519</v>
      </c>
      <c r="J205" s="36" t="s">
        <v>590</v>
      </c>
      <c r="K205" s="56"/>
    </row>
    <row r="206" spans="1:11" ht="73.5" customHeight="1" x14ac:dyDescent="0.25">
      <c r="A206" s="45">
        <v>1</v>
      </c>
      <c r="B206" s="35"/>
      <c r="C206" s="46" t="s">
        <v>514</v>
      </c>
      <c r="D206" s="31" t="s">
        <v>456</v>
      </c>
      <c r="E206" s="38"/>
      <c r="F206" s="36"/>
      <c r="G206" s="36" t="s">
        <v>487</v>
      </c>
      <c r="H206" s="36" t="s">
        <v>513</v>
      </c>
      <c r="I206" s="36" t="s">
        <v>512</v>
      </c>
      <c r="J206" s="36" t="s">
        <v>490</v>
      </c>
      <c r="K206" s="56"/>
    </row>
    <row r="207" spans="1:11" ht="73.5" customHeight="1" x14ac:dyDescent="0.25">
      <c r="A207" s="45">
        <v>1</v>
      </c>
      <c r="B207" s="35"/>
      <c r="C207" s="46" t="s">
        <v>517</v>
      </c>
      <c r="D207" s="31" t="s">
        <v>456</v>
      </c>
      <c r="E207" s="38"/>
      <c r="F207" s="36"/>
      <c r="G207" s="36" t="s">
        <v>487</v>
      </c>
      <c r="H207" s="36" t="s">
        <v>516</v>
      </c>
      <c r="I207" s="36" t="s">
        <v>515</v>
      </c>
      <c r="J207" s="36" t="s">
        <v>490</v>
      </c>
      <c r="K207" s="54"/>
    </row>
    <row r="208" spans="1:11" ht="73.5" hidden="1" customHeight="1" x14ac:dyDescent="0.25">
      <c r="A208" s="4">
        <v>1</v>
      </c>
      <c r="B208" s="55"/>
      <c r="C208" s="59"/>
      <c r="D208" s="58"/>
      <c r="E208" s="38"/>
      <c r="F208" s="56"/>
      <c r="G208" s="56"/>
      <c r="H208" s="56"/>
      <c r="I208" s="56"/>
      <c r="J208" s="56"/>
      <c r="K208" s="36"/>
    </row>
    <row r="209" spans="1:11" ht="73.5" hidden="1" customHeight="1" x14ac:dyDescent="0.25">
      <c r="A209" s="4">
        <v>1</v>
      </c>
      <c r="B209" s="35"/>
      <c r="C209" s="46"/>
      <c r="D209" s="31"/>
      <c r="E209" s="38"/>
      <c r="F209" s="36"/>
      <c r="G209" s="36"/>
      <c r="H209" s="36"/>
      <c r="I209" s="36"/>
      <c r="J209" s="36"/>
      <c r="K209" s="36"/>
    </row>
    <row r="210" spans="1:11" ht="73.5" hidden="1" customHeight="1" x14ac:dyDescent="0.25">
      <c r="A210" s="4">
        <v>1</v>
      </c>
      <c r="B210" s="47"/>
      <c r="C210" s="48"/>
      <c r="D210" s="61"/>
      <c r="E210" s="38"/>
      <c r="F210" s="49"/>
      <c r="G210" s="49"/>
      <c r="H210" s="49"/>
      <c r="I210" s="49"/>
      <c r="J210" s="49"/>
      <c r="K210" s="36"/>
    </row>
    <row r="211" spans="1:11" ht="73.5" customHeight="1" x14ac:dyDescent="0.25">
      <c r="A211" s="45">
        <v>1</v>
      </c>
      <c r="B211" s="47"/>
      <c r="C211" s="46" t="s">
        <v>522</v>
      </c>
      <c r="D211" s="31" t="s">
        <v>456</v>
      </c>
      <c r="E211" s="38"/>
      <c r="F211" s="49"/>
      <c r="G211" s="49" t="s">
        <v>448</v>
      </c>
      <c r="H211" s="49" t="s">
        <v>520</v>
      </c>
      <c r="I211" s="49" t="s">
        <v>521</v>
      </c>
      <c r="J211" s="36" t="s">
        <v>490</v>
      </c>
      <c r="K211" s="56"/>
    </row>
    <row r="212" spans="1:11" ht="73.5" customHeight="1" x14ac:dyDescent="0.25">
      <c r="A212" s="45">
        <v>1</v>
      </c>
      <c r="B212" s="47"/>
      <c r="C212" s="46" t="s">
        <v>525</v>
      </c>
      <c r="D212" s="31" t="s">
        <v>456</v>
      </c>
      <c r="E212" s="38"/>
      <c r="F212" s="49"/>
      <c r="G212" s="49" t="s">
        <v>448</v>
      </c>
      <c r="H212" s="49" t="s">
        <v>524</v>
      </c>
      <c r="I212" s="49" t="s">
        <v>523</v>
      </c>
      <c r="J212" s="36" t="s">
        <v>490</v>
      </c>
      <c r="K212" s="56"/>
    </row>
    <row r="213" spans="1:11" ht="73.5" customHeight="1" x14ac:dyDescent="0.25">
      <c r="A213" s="45">
        <v>1</v>
      </c>
      <c r="B213" s="47"/>
      <c r="C213" s="46" t="s">
        <v>528</v>
      </c>
      <c r="D213" s="31" t="s">
        <v>456</v>
      </c>
      <c r="E213" s="38"/>
      <c r="F213" s="49"/>
      <c r="G213" s="49" t="s">
        <v>487</v>
      </c>
      <c r="H213" s="49" t="s">
        <v>527</v>
      </c>
      <c r="I213" s="49" t="s">
        <v>526</v>
      </c>
      <c r="J213" s="36" t="s">
        <v>529</v>
      </c>
      <c r="K213" s="56"/>
    </row>
    <row r="214" spans="1:11" ht="73.5" customHeight="1" x14ac:dyDescent="0.25">
      <c r="A214" s="45">
        <v>1</v>
      </c>
      <c r="B214" s="47"/>
      <c r="C214" s="46" t="s">
        <v>533</v>
      </c>
      <c r="D214" s="31" t="s">
        <v>456</v>
      </c>
      <c r="E214" s="38"/>
      <c r="F214" s="49"/>
      <c r="G214" s="49" t="s">
        <v>532</v>
      </c>
      <c r="H214" s="49" t="s">
        <v>531</v>
      </c>
      <c r="I214" s="49" t="s">
        <v>530</v>
      </c>
      <c r="J214" s="36" t="s">
        <v>490</v>
      </c>
      <c r="K214" s="56"/>
    </row>
    <row r="215" spans="1:11" ht="73.5" customHeight="1" x14ac:dyDescent="0.25">
      <c r="A215" s="45">
        <v>1</v>
      </c>
      <c r="B215" s="47"/>
      <c r="C215" s="46" t="s">
        <v>537</v>
      </c>
      <c r="D215" s="31" t="s">
        <v>456</v>
      </c>
      <c r="E215" s="38"/>
      <c r="F215" s="49"/>
      <c r="G215" s="49" t="s">
        <v>536</v>
      </c>
      <c r="H215" s="49" t="s">
        <v>535</v>
      </c>
      <c r="I215" s="49" t="s">
        <v>534</v>
      </c>
      <c r="J215" s="36" t="s">
        <v>490</v>
      </c>
      <c r="K215" s="56"/>
    </row>
    <row r="216" spans="1:11" ht="89.25" customHeight="1" x14ac:dyDescent="0.25">
      <c r="A216" s="45">
        <v>1</v>
      </c>
      <c r="B216" s="47"/>
      <c r="C216" s="46" t="s">
        <v>540</v>
      </c>
      <c r="D216" s="31" t="s">
        <v>456</v>
      </c>
      <c r="E216" s="38"/>
      <c r="F216" s="49"/>
      <c r="G216" s="49" t="s">
        <v>448</v>
      </c>
      <c r="H216" s="49" t="s">
        <v>539</v>
      </c>
      <c r="I216" s="49" t="s">
        <v>538</v>
      </c>
      <c r="J216" s="36" t="s">
        <v>490</v>
      </c>
      <c r="K216" s="56"/>
    </row>
    <row r="217" spans="1:11" ht="89.25" customHeight="1" x14ac:dyDescent="0.25">
      <c r="A217" s="45">
        <v>1</v>
      </c>
      <c r="B217" s="47"/>
      <c r="C217" s="46" t="s">
        <v>543</v>
      </c>
      <c r="D217" s="31" t="s">
        <v>456</v>
      </c>
      <c r="E217" s="38"/>
      <c r="F217" s="49"/>
      <c r="G217" s="49" t="s">
        <v>448</v>
      </c>
      <c r="H217" s="49" t="s">
        <v>542</v>
      </c>
      <c r="I217" s="49" t="s">
        <v>541</v>
      </c>
      <c r="J217" s="36" t="s">
        <v>490</v>
      </c>
      <c r="K217" s="56"/>
    </row>
    <row r="218" spans="1:11" ht="89.25" customHeight="1" x14ac:dyDescent="0.25">
      <c r="A218" s="45">
        <v>1</v>
      </c>
      <c r="B218" s="47"/>
      <c r="C218" s="46" t="s">
        <v>547</v>
      </c>
      <c r="D218" s="31" t="s">
        <v>456</v>
      </c>
      <c r="E218" s="38"/>
      <c r="F218" s="49"/>
      <c r="G218" s="49" t="s">
        <v>475</v>
      </c>
      <c r="H218" s="49" t="s">
        <v>545</v>
      </c>
      <c r="I218" s="49" t="s">
        <v>544</v>
      </c>
      <c r="J218" s="65" t="s">
        <v>546</v>
      </c>
      <c r="K218" s="56"/>
    </row>
    <row r="219" spans="1:11" ht="89.25" customHeight="1" x14ac:dyDescent="0.25">
      <c r="A219" s="45">
        <v>1</v>
      </c>
      <c r="B219" s="47"/>
      <c r="C219" s="46" t="s">
        <v>550</v>
      </c>
      <c r="D219" s="31" t="s">
        <v>456</v>
      </c>
      <c r="E219" s="38"/>
      <c r="F219" s="49"/>
      <c r="G219" s="49" t="s">
        <v>453</v>
      </c>
      <c r="H219" s="49" t="s">
        <v>549</v>
      </c>
      <c r="I219" s="49" t="s">
        <v>548</v>
      </c>
      <c r="J219" s="65" t="s">
        <v>489</v>
      </c>
      <c r="K219" s="56"/>
    </row>
    <row r="220" spans="1:11" ht="149.25" customHeight="1" x14ac:dyDescent="0.25">
      <c r="A220" s="45">
        <v>1</v>
      </c>
      <c r="B220" s="47"/>
      <c r="C220" s="46" t="s">
        <v>552</v>
      </c>
      <c r="D220" s="31" t="s">
        <v>456</v>
      </c>
      <c r="E220" s="38"/>
      <c r="F220" s="49"/>
      <c r="G220" s="49" t="s">
        <v>448</v>
      </c>
      <c r="H220" s="49" t="s">
        <v>551</v>
      </c>
      <c r="I220" s="49" t="s">
        <v>553</v>
      </c>
      <c r="J220" s="65" t="s">
        <v>554</v>
      </c>
      <c r="K220" s="56"/>
    </row>
    <row r="221" spans="1:11" ht="149.25" customHeight="1" x14ac:dyDescent="0.25">
      <c r="A221" s="45">
        <v>1</v>
      </c>
      <c r="B221" s="47"/>
      <c r="C221" s="46" t="s">
        <v>557</v>
      </c>
      <c r="D221" s="31" t="s">
        <v>456</v>
      </c>
      <c r="E221" s="38"/>
      <c r="F221" s="49"/>
      <c r="G221" s="49" t="s">
        <v>453</v>
      </c>
      <c r="H221" s="49" t="s">
        <v>556</v>
      </c>
      <c r="I221" s="49" t="s">
        <v>555</v>
      </c>
      <c r="J221" s="65" t="s">
        <v>558</v>
      </c>
      <c r="K221" s="56"/>
    </row>
    <row r="222" spans="1:11" ht="102" customHeight="1" x14ac:dyDescent="0.25">
      <c r="A222" s="45">
        <v>1</v>
      </c>
      <c r="B222" s="47"/>
      <c r="C222" s="46" t="s">
        <v>561</v>
      </c>
      <c r="D222" s="31" t="s">
        <v>372</v>
      </c>
      <c r="E222" s="38"/>
      <c r="F222" s="49"/>
      <c r="G222" s="49" t="s">
        <v>562</v>
      </c>
      <c r="H222" s="49" t="s">
        <v>564</v>
      </c>
      <c r="I222" s="49" t="s">
        <v>560</v>
      </c>
      <c r="J222" s="65" t="s">
        <v>558</v>
      </c>
      <c r="K222" s="56"/>
    </row>
    <row r="223" spans="1:11" ht="102" customHeight="1" x14ac:dyDescent="0.25">
      <c r="A223" s="45">
        <v>1</v>
      </c>
      <c r="B223" s="47"/>
      <c r="C223" s="46" t="s">
        <v>566</v>
      </c>
      <c r="D223" s="31" t="s">
        <v>372</v>
      </c>
      <c r="E223" s="38"/>
      <c r="F223" s="49"/>
      <c r="G223" s="49" t="s">
        <v>568</v>
      </c>
      <c r="H223" s="49" t="s">
        <v>567</v>
      </c>
      <c r="I223" s="49" t="s">
        <v>565</v>
      </c>
      <c r="J223" s="65" t="s">
        <v>591</v>
      </c>
      <c r="K223" s="56"/>
    </row>
    <row r="224" spans="1:11" ht="102" customHeight="1" x14ac:dyDescent="0.25">
      <c r="A224" s="45">
        <v>1</v>
      </c>
      <c r="B224" s="47"/>
      <c r="C224" s="46" t="s">
        <v>572</v>
      </c>
      <c r="D224" s="31" t="s">
        <v>372</v>
      </c>
      <c r="E224" s="38"/>
      <c r="F224" s="49"/>
      <c r="G224" s="49" t="s">
        <v>571</v>
      </c>
      <c r="H224" s="49" t="s">
        <v>570</v>
      </c>
      <c r="I224" s="49" t="s">
        <v>569</v>
      </c>
      <c r="J224" s="65" t="s">
        <v>573</v>
      </c>
      <c r="K224" s="56"/>
    </row>
    <row r="225" spans="1:11" ht="102" customHeight="1" x14ac:dyDescent="0.25">
      <c r="A225" s="45">
        <v>1</v>
      </c>
      <c r="B225" s="47"/>
      <c r="C225" s="46" t="s">
        <v>577</v>
      </c>
      <c r="D225" s="31" t="s">
        <v>372</v>
      </c>
      <c r="E225" s="38"/>
      <c r="F225" s="49"/>
      <c r="G225" s="49" t="s">
        <v>562</v>
      </c>
      <c r="H225" s="49" t="s">
        <v>576</v>
      </c>
      <c r="I225" s="49" t="s">
        <v>574</v>
      </c>
      <c r="J225" s="65" t="s">
        <v>575</v>
      </c>
      <c r="K225" s="56"/>
    </row>
    <row r="226" spans="1:11" ht="102" customHeight="1" x14ac:dyDescent="0.25">
      <c r="A226" s="45">
        <v>1</v>
      </c>
      <c r="B226" s="47"/>
      <c r="C226" s="46" t="s">
        <v>580</v>
      </c>
      <c r="D226" s="31" t="s">
        <v>372</v>
      </c>
      <c r="E226" s="38"/>
      <c r="F226" s="49"/>
      <c r="G226" s="49" t="s">
        <v>562</v>
      </c>
      <c r="H226" s="49" t="s">
        <v>579</v>
      </c>
      <c r="I226" s="49" t="s">
        <v>578</v>
      </c>
      <c r="J226" s="65" t="s">
        <v>592</v>
      </c>
      <c r="K226" s="56"/>
    </row>
    <row r="227" spans="1:11" ht="102" customHeight="1" x14ac:dyDescent="0.25">
      <c r="A227" s="45">
        <v>1</v>
      </c>
      <c r="B227" s="47"/>
      <c r="C227" s="46" t="s">
        <v>585</v>
      </c>
      <c r="D227" s="31" t="s">
        <v>372</v>
      </c>
      <c r="E227" s="38"/>
      <c r="F227" s="49"/>
      <c r="G227" s="49" t="s">
        <v>562</v>
      </c>
      <c r="H227" s="49" t="s">
        <v>581</v>
      </c>
      <c r="I227" s="49" t="s">
        <v>578</v>
      </c>
      <c r="J227" s="65" t="s">
        <v>592</v>
      </c>
      <c r="K227" s="56"/>
    </row>
    <row r="228" spans="1:11" ht="102" customHeight="1" x14ac:dyDescent="0.25">
      <c r="A228" s="45">
        <v>1</v>
      </c>
      <c r="B228" s="47"/>
      <c r="C228" s="46" t="s">
        <v>586</v>
      </c>
      <c r="D228" s="31" t="s">
        <v>372</v>
      </c>
      <c r="E228" s="38"/>
      <c r="F228" s="49"/>
      <c r="G228" s="49" t="s">
        <v>562</v>
      </c>
      <c r="H228" s="49" t="s">
        <v>582</v>
      </c>
      <c r="I228" s="49" t="s">
        <v>578</v>
      </c>
      <c r="J228" s="65" t="s">
        <v>592</v>
      </c>
      <c r="K228" s="56"/>
    </row>
    <row r="229" spans="1:11" ht="102" customHeight="1" x14ac:dyDescent="0.25">
      <c r="A229" s="45">
        <v>1</v>
      </c>
      <c r="B229" s="47"/>
      <c r="C229" s="46" t="s">
        <v>587</v>
      </c>
      <c r="D229" s="31" t="s">
        <v>372</v>
      </c>
      <c r="E229" s="38"/>
      <c r="F229" s="49"/>
      <c r="G229" s="49" t="s">
        <v>562</v>
      </c>
      <c r="H229" s="49" t="s">
        <v>583</v>
      </c>
      <c r="I229" s="49" t="s">
        <v>578</v>
      </c>
      <c r="J229" s="65" t="s">
        <v>592</v>
      </c>
      <c r="K229" s="56"/>
    </row>
    <row r="230" spans="1:11" ht="102" customHeight="1" x14ac:dyDescent="0.25">
      <c r="A230" s="45">
        <v>1</v>
      </c>
      <c r="B230" s="47"/>
      <c r="C230" s="46" t="s">
        <v>588</v>
      </c>
      <c r="D230" s="31" t="s">
        <v>372</v>
      </c>
      <c r="E230" s="38"/>
      <c r="F230" s="49"/>
      <c r="G230" s="49" t="s">
        <v>562</v>
      </c>
      <c r="H230" s="49" t="s">
        <v>584</v>
      </c>
      <c r="I230" s="49" t="s">
        <v>578</v>
      </c>
      <c r="J230" s="65" t="s">
        <v>592</v>
      </c>
      <c r="K230" s="56"/>
    </row>
    <row r="231" spans="1:11" ht="102" customHeight="1" x14ac:dyDescent="0.25">
      <c r="A231" s="45">
        <v>1</v>
      </c>
      <c r="B231" s="47"/>
      <c r="C231" s="46" t="s">
        <v>594</v>
      </c>
      <c r="D231" s="31" t="s">
        <v>372</v>
      </c>
      <c r="E231" s="38"/>
      <c r="F231" s="49"/>
      <c r="G231" s="49" t="s">
        <v>562</v>
      </c>
      <c r="H231" s="49" t="s">
        <v>593</v>
      </c>
      <c r="I231" s="49" t="s">
        <v>578</v>
      </c>
      <c r="J231" s="65" t="s">
        <v>610</v>
      </c>
      <c r="K231" s="56"/>
    </row>
    <row r="232" spans="1:11" ht="102" customHeight="1" x14ac:dyDescent="0.25">
      <c r="A232" s="45">
        <v>1</v>
      </c>
      <c r="B232" s="47"/>
      <c r="C232" s="46" t="s">
        <v>604</v>
      </c>
      <c r="D232" s="31" t="s">
        <v>372</v>
      </c>
      <c r="E232" s="38"/>
      <c r="F232" s="49"/>
      <c r="G232" s="49" t="s">
        <v>603</v>
      </c>
      <c r="H232" s="49" t="s">
        <v>602</v>
      </c>
      <c r="I232" s="49" t="s">
        <v>601</v>
      </c>
      <c r="J232" s="65" t="s">
        <v>605</v>
      </c>
      <c r="K232" s="56"/>
    </row>
    <row r="233" spans="1:11" ht="102" customHeight="1" x14ac:dyDescent="0.25">
      <c r="A233" s="45">
        <v>1</v>
      </c>
      <c r="B233" s="47"/>
      <c r="C233" s="46" t="s">
        <v>609</v>
      </c>
      <c r="D233" s="31" t="s">
        <v>372</v>
      </c>
      <c r="E233" s="38"/>
      <c r="F233" s="49"/>
      <c r="G233" s="49" t="s">
        <v>608</v>
      </c>
      <c r="H233" s="49" t="s">
        <v>607</v>
      </c>
      <c r="I233" s="49" t="s">
        <v>606</v>
      </c>
      <c r="J233" s="65" t="s">
        <v>611</v>
      </c>
      <c r="K233" s="56"/>
    </row>
    <row r="234" spans="1:11" ht="102" customHeight="1" x14ac:dyDescent="0.25">
      <c r="A234" s="45">
        <v>1</v>
      </c>
      <c r="B234" s="47"/>
      <c r="C234" s="46" t="s">
        <v>615</v>
      </c>
      <c r="D234" s="31" t="s">
        <v>372</v>
      </c>
      <c r="E234" s="38"/>
      <c r="F234" s="49"/>
      <c r="G234" s="49" t="s">
        <v>614</v>
      </c>
      <c r="H234" s="49" t="s">
        <v>613</v>
      </c>
      <c r="I234" s="49" t="s">
        <v>612</v>
      </c>
      <c r="J234" s="65" t="s">
        <v>611</v>
      </c>
      <c r="K234" s="56"/>
    </row>
    <row r="235" spans="1:11" ht="102" customHeight="1" x14ac:dyDescent="0.25">
      <c r="A235" s="45">
        <v>1</v>
      </c>
      <c r="B235" s="47"/>
      <c r="C235" s="46" t="s">
        <v>620</v>
      </c>
      <c r="D235" s="31" t="s">
        <v>372</v>
      </c>
      <c r="E235" s="38"/>
      <c r="F235" s="49"/>
      <c r="G235" s="32" t="s">
        <v>597</v>
      </c>
      <c r="H235" s="49" t="s">
        <v>618</v>
      </c>
      <c r="I235" s="49" t="s">
        <v>619</v>
      </c>
      <c r="J235" s="65" t="s">
        <v>558</v>
      </c>
      <c r="K235" s="56"/>
    </row>
    <row r="236" spans="1:11" ht="60" customHeight="1" x14ac:dyDescent="0.25">
      <c r="A236" s="34">
        <v>1</v>
      </c>
      <c r="B236" s="35" t="s">
        <v>428</v>
      </c>
      <c r="C236" s="32" t="s">
        <v>596</v>
      </c>
      <c r="D236" s="36" t="s">
        <v>9</v>
      </c>
      <c r="E236" s="30"/>
      <c r="F236" s="30"/>
      <c r="G236" s="32" t="s">
        <v>443</v>
      </c>
      <c r="H236" s="33" t="s">
        <v>444</v>
      </c>
      <c r="I236" s="31" t="s">
        <v>595</v>
      </c>
      <c r="J236" s="30"/>
      <c r="K236" s="57"/>
    </row>
    <row r="237" spans="1:11" ht="54.75" hidden="1" customHeight="1" x14ac:dyDescent="0.25">
      <c r="A237" s="62">
        <v>1</v>
      </c>
      <c r="B237" s="55" t="s">
        <v>428</v>
      </c>
      <c r="C237" s="57"/>
      <c r="D237" s="56" t="s">
        <v>68</v>
      </c>
      <c r="F237" s="63" t="s">
        <v>506</v>
      </c>
      <c r="G237" s="57"/>
      <c r="H237" s="57"/>
      <c r="I237" s="64" t="s">
        <v>464</v>
      </c>
      <c r="J237" s="64" t="s">
        <v>449</v>
      </c>
      <c r="K237" s="30"/>
    </row>
    <row r="238" spans="1:11" ht="87.75" hidden="1" customHeight="1" x14ac:dyDescent="0.25">
      <c r="A238" s="45">
        <v>1</v>
      </c>
      <c r="B238" s="35" t="s">
        <v>428</v>
      </c>
      <c r="C238" s="1" t="s">
        <v>468</v>
      </c>
      <c r="D238" s="36" t="s">
        <v>68</v>
      </c>
      <c r="F238" s="30"/>
      <c r="G238" s="51" t="s">
        <v>448</v>
      </c>
      <c r="H238" s="50" t="s">
        <v>467</v>
      </c>
      <c r="I238" s="51" t="s">
        <v>465</v>
      </c>
      <c r="J238" s="51" t="s">
        <v>466</v>
      </c>
      <c r="K238" s="30"/>
    </row>
    <row r="239" spans="1:11" ht="66" hidden="1" customHeight="1" x14ac:dyDescent="0.25">
      <c r="A239" s="45">
        <v>1</v>
      </c>
      <c r="B239" s="35" t="s">
        <v>428</v>
      </c>
      <c r="C239" s="50" t="s">
        <v>495</v>
      </c>
      <c r="D239" s="36" t="s">
        <v>68</v>
      </c>
      <c r="F239" s="30"/>
      <c r="G239" s="51" t="s">
        <v>494</v>
      </c>
      <c r="H239" s="50" t="s">
        <v>492</v>
      </c>
      <c r="I239" s="51" t="s">
        <v>491</v>
      </c>
      <c r="J239" s="51" t="s">
        <v>493</v>
      </c>
      <c r="K239" s="30"/>
    </row>
    <row r="240" spans="1:11" ht="49.5" hidden="1" customHeight="1" x14ac:dyDescent="0.25">
      <c r="A240" s="45"/>
      <c r="B240" s="30"/>
      <c r="C240" s="30"/>
      <c r="D240" s="36" t="s">
        <v>68</v>
      </c>
      <c r="F240" s="12" t="s">
        <v>507</v>
      </c>
      <c r="G240" s="51" t="s">
        <v>505</v>
      </c>
      <c r="H240" s="30"/>
      <c r="I240" s="51" t="s">
        <v>508</v>
      </c>
      <c r="J240" s="30"/>
      <c r="K240" s="30"/>
    </row>
    <row r="241" spans="1:11" ht="49.5" customHeight="1" x14ac:dyDescent="0.25">
      <c r="A241" s="34">
        <v>1</v>
      </c>
      <c r="B241" s="30"/>
      <c r="C241" s="67" t="s">
        <v>600</v>
      </c>
      <c r="D241" s="36" t="s">
        <v>9</v>
      </c>
      <c r="F241" s="30"/>
      <c r="G241" s="32" t="s">
        <v>597</v>
      </c>
      <c r="H241" s="33" t="s">
        <v>598</v>
      </c>
      <c r="I241" s="31" t="s">
        <v>599</v>
      </c>
      <c r="J241" s="30"/>
      <c r="K241" s="66"/>
    </row>
    <row r="242" spans="1:11" ht="37.5" customHeight="1" x14ac:dyDescent="0.25">
      <c r="G242" s="39"/>
      <c r="I242" s="68"/>
    </row>
  </sheetData>
  <autoFilter ref="A3:K241">
    <filterColumn colId="3">
      <filters>
        <filter val="建築物倒塌"/>
      </filters>
    </filterColumn>
  </autoFilter>
  <phoneticPr fontId="3" type="noConversion"/>
  <dataValidations count="2">
    <dataValidation type="list" allowBlank="1" showInputMessage="1" showErrorMessage="1" sqref="D170:D177 D179:D198 D200:D202 D204 D236:D241">
      <formula1>"道路破損,道路下陷,道路崩塌,道路積水,橋梁(地下道)到達警戒水位,橋梁(地下道)結構破損,橋梁(地下道)附屬設施損壞, 公園樹木倒塌,公園體健設施損壞, 路樹倒塌, 路燈倒塌,路燈不亮,圍籬倒塌,危險招牌,建築物倒塌,其他："</formula1>
    </dataValidation>
    <dataValidation type="list" allowBlank="1" showInputMessage="1" showErrorMessage="1" sqref="E170:F178 F179:F181 E179:E235 F183:F235 G176:G234">
      <formula1>"東區,南區,北區,中西區,安平區,安南區,龍崎區,永康區,新市區,關廟區,歸仁區,仁德區,玉井區,楠西區,南化區,左鎮區,新化區,佳里區,學甲區,七股區,大內區,西港區,安定區,山上區,將軍區,北門區,善化區,官田區,麻豆區,六甲區,下營區,新營區,柳營區,鹽水區,白河區,後壁區,東山區,"</formula1>
    </dataValidation>
  </dataValidations>
  <printOptions horizontalCentered="1"/>
  <pageMargins left="0.2" right="0.19685039370078741" top="0.19685039370078741" bottom="0.19685039370078741"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workbookViewId="0">
      <selection activeCell="D5" sqref="D5"/>
    </sheetView>
  </sheetViews>
  <sheetFormatPr defaultRowHeight="16.5" x14ac:dyDescent="0.25"/>
  <cols>
    <col min="1" max="1" width="12.75" bestFit="1" customWidth="1"/>
  </cols>
  <sheetData>
    <row r="1" spans="1:3" ht="33" x14ac:dyDescent="0.25">
      <c r="A1" s="9">
        <v>10502060049</v>
      </c>
      <c r="B1" s="9" t="s">
        <v>372</v>
      </c>
      <c r="C1" s="9"/>
    </row>
    <row r="2" spans="1:3" x14ac:dyDescent="0.25">
      <c r="A2" s="9">
        <v>10502060069</v>
      </c>
      <c r="B2" s="9" t="s">
        <v>14</v>
      </c>
      <c r="C2" s="9"/>
    </row>
    <row r="3" spans="1:3" ht="33" x14ac:dyDescent="0.25">
      <c r="A3" s="9">
        <v>10502060030</v>
      </c>
      <c r="B3" s="9" t="s">
        <v>9</v>
      </c>
      <c r="C3" s="9"/>
    </row>
    <row r="4" spans="1:3" x14ac:dyDescent="0.25">
      <c r="A4" s="9">
        <v>10502060078</v>
      </c>
      <c r="B4" s="9" t="s">
        <v>14</v>
      </c>
      <c r="C4" s="9"/>
    </row>
    <row r="5" spans="1:3" x14ac:dyDescent="0.25">
      <c r="A5" s="69">
        <v>10502060008</v>
      </c>
      <c r="B5" s="69" t="s">
        <v>14</v>
      </c>
      <c r="C5" s="69"/>
    </row>
    <row r="6" spans="1:3" x14ac:dyDescent="0.25">
      <c r="A6" s="69"/>
      <c r="B6" s="69"/>
      <c r="C6" s="69"/>
    </row>
    <row r="7" spans="1:3" ht="33" x14ac:dyDescent="0.25">
      <c r="A7" s="9">
        <v>10502060011</v>
      </c>
      <c r="B7" s="9" t="s">
        <v>373</v>
      </c>
      <c r="C7" s="10" t="s">
        <v>374</v>
      </c>
    </row>
    <row r="8" spans="1:3" ht="33" x14ac:dyDescent="0.25">
      <c r="A8" s="9">
        <v>10502060029</v>
      </c>
      <c r="B8" s="9" t="s">
        <v>9</v>
      </c>
      <c r="C8" s="9"/>
    </row>
    <row r="9" spans="1:3" x14ac:dyDescent="0.25">
      <c r="A9" s="9">
        <v>10502060065</v>
      </c>
      <c r="B9" s="9" t="s">
        <v>14</v>
      </c>
      <c r="C9" s="9"/>
    </row>
    <row r="10" spans="1:3" ht="33" x14ac:dyDescent="0.25">
      <c r="A10" s="9">
        <v>10502060070</v>
      </c>
      <c r="B10" s="9" t="s">
        <v>373</v>
      </c>
      <c r="C10" s="10" t="s">
        <v>374</v>
      </c>
    </row>
    <row r="11" spans="1:3" x14ac:dyDescent="0.25">
      <c r="A11" s="9">
        <v>10502060026</v>
      </c>
      <c r="B11" s="9" t="s">
        <v>14</v>
      </c>
      <c r="C11" s="9"/>
    </row>
    <row r="12" spans="1:3" ht="33" x14ac:dyDescent="0.25">
      <c r="A12" s="9">
        <v>10502060081</v>
      </c>
      <c r="B12" s="9" t="s">
        <v>373</v>
      </c>
      <c r="C12" s="10" t="s">
        <v>374</v>
      </c>
    </row>
    <row r="13" spans="1:3" x14ac:dyDescent="0.25">
      <c r="A13" s="9">
        <v>10502060100</v>
      </c>
      <c r="B13" s="9" t="s">
        <v>39</v>
      </c>
      <c r="C13" s="9"/>
    </row>
    <row r="14" spans="1:3" ht="33" x14ac:dyDescent="0.25">
      <c r="A14" s="9">
        <v>10502060045</v>
      </c>
      <c r="B14" s="11" t="s">
        <v>372</v>
      </c>
      <c r="C14" s="10" t="s">
        <v>374</v>
      </c>
    </row>
    <row r="15" spans="1:3" ht="33" x14ac:dyDescent="0.25">
      <c r="A15" s="9">
        <v>10502060028</v>
      </c>
      <c r="B15" s="9" t="s">
        <v>375</v>
      </c>
      <c r="C15" s="10" t="s">
        <v>374</v>
      </c>
    </row>
    <row r="16" spans="1:3" ht="33" x14ac:dyDescent="0.25">
      <c r="A16" s="9">
        <v>10502060102</v>
      </c>
      <c r="B16" s="9" t="s">
        <v>9</v>
      </c>
      <c r="C16" s="9"/>
    </row>
    <row r="17" spans="1:3" ht="33" x14ac:dyDescent="0.25">
      <c r="A17" s="9">
        <v>10502060088</v>
      </c>
      <c r="B17" s="9" t="s">
        <v>9</v>
      </c>
      <c r="C17" s="9"/>
    </row>
    <row r="18" spans="1:3" ht="33" x14ac:dyDescent="0.25">
      <c r="A18" s="9">
        <v>10502060058</v>
      </c>
      <c r="B18" s="9" t="s">
        <v>372</v>
      </c>
      <c r="C18" s="10" t="s">
        <v>374</v>
      </c>
    </row>
    <row r="19" spans="1:3" x14ac:dyDescent="0.25">
      <c r="A19" s="9">
        <v>10502060103</v>
      </c>
      <c r="B19" s="9" t="s">
        <v>39</v>
      </c>
      <c r="C19" s="9"/>
    </row>
    <row r="20" spans="1:3" ht="33" x14ac:dyDescent="0.25">
      <c r="A20" s="9">
        <v>10502060101</v>
      </c>
      <c r="B20" s="9" t="s">
        <v>9</v>
      </c>
      <c r="C20" s="9"/>
    </row>
    <row r="21" spans="1:3" x14ac:dyDescent="0.25">
      <c r="A21" s="69">
        <v>10502060017</v>
      </c>
      <c r="B21" s="69" t="s">
        <v>9</v>
      </c>
      <c r="C21" s="69"/>
    </row>
    <row r="22" spans="1:3" x14ac:dyDescent="0.25">
      <c r="A22" s="69"/>
      <c r="B22" s="69"/>
      <c r="C22" s="69"/>
    </row>
    <row r="23" spans="1:3" ht="33" x14ac:dyDescent="0.25">
      <c r="A23" s="9">
        <v>10502060084</v>
      </c>
      <c r="B23" s="9" t="s">
        <v>372</v>
      </c>
      <c r="C23" s="10" t="s">
        <v>374</v>
      </c>
    </row>
    <row r="24" spans="1:3" x14ac:dyDescent="0.25">
      <c r="A24" s="9">
        <v>10502060082</v>
      </c>
      <c r="B24" s="9" t="s">
        <v>68</v>
      </c>
      <c r="C24" s="9"/>
    </row>
    <row r="25" spans="1:3" x14ac:dyDescent="0.25">
      <c r="A25" s="9">
        <v>10502060104</v>
      </c>
      <c r="B25" s="9" t="s">
        <v>14</v>
      </c>
      <c r="C25" s="9"/>
    </row>
    <row r="26" spans="1:3" x14ac:dyDescent="0.25">
      <c r="A26" s="9">
        <v>10502060013</v>
      </c>
      <c r="B26" s="9" t="s">
        <v>14</v>
      </c>
      <c r="C26" s="9"/>
    </row>
    <row r="27" spans="1:3" x14ac:dyDescent="0.25">
      <c r="A27" s="9">
        <v>10502060016</v>
      </c>
      <c r="B27" s="9" t="s">
        <v>14</v>
      </c>
      <c r="C27" s="9"/>
    </row>
    <row r="28" spans="1:3" ht="33" x14ac:dyDescent="0.25">
      <c r="A28" s="9">
        <v>10502060106</v>
      </c>
      <c r="B28" s="9" t="s">
        <v>9</v>
      </c>
      <c r="C28" s="9"/>
    </row>
    <row r="29" spans="1:3" ht="33" x14ac:dyDescent="0.25">
      <c r="A29" s="9">
        <v>10502060032</v>
      </c>
      <c r="B29" s="9" t="s">
        <v>375</v>
      </c>
      <c r="C29" s="10" t="s">
        <v>374</v>
      </c>
    </row>
    <row r="30" spans="1:3" ht="33" x14ac:dyDescent="0.25">
      <c r="A30" s="9">
        <v>10502060097</v>
      </c>
      <c r="B30" s="9" t="s">
        <v>9</v>
      </c>
      <c r="C30" s="9"/>
    </row>
    <row r="31" spans="1:3" x14ac:dyDescent="0.25">
      <c r="A31" s="9">
        <v>10502060098</v>
      </c>
      <c r="B31" s="9" t="s">
        <v>14</v>
      </c>
      <c r="C31" s="9"/>
    </row>
    <row r="32" spans="1:3" x14ac:dyDescent="0.25">
      <c r="A32" s="69">
        <v>10502060038</v>
      </c>
      <c r="B32" s="69" t="s">
        <v>14</v>
      </c>
      <c r="C32" s="69"/>
    </row>
    <row r="33" spans="1:3" x14ac:dyDescent="0.25">
      <c r="A33" s="69"/>
      <c r="B33" s="69"/>
      <c r="C33" s="69"/>
    </row>
    <row r="34" spans="1:3" ht="33" x14ac:dyDescent="0.25">
      <c r="A34" s="9">
        <v>10502060023</v>
      </c>
      <c r="B34" s="9" t="s">
        <v>373</v>
      </c>
      <c r="C34" s="10" t="s">
        <v>374</v>
      </c>
    </row>
    <row r="35" spans="1:3" ht="33" x14ac:dyDescent="0.25">
      <c r="A35" s="9">
        <v>10502060004</v>
      </c>
      <c r="B35" s="9" t="s">
        <v>9</v>
      </c>
      <c r="C35" s="9"/>
    </row>
    <row r="36" spans="1:3" ht="33" x14ac:dyDescent="0.25">
      <c r="A36" s="9">
        <v>10502060063</v>
      </c>
      <c r="B36" s="9" t="s">
        <v>9</v>
      </c>
      <c r="C36" s="9"/>
    </row>
    <row r="37" spans="1:3" x14ac:dyDescent="0.25">
      <c r="A37" s="9">
        <v>10502060059</v>
      </c>
      <c r="B37" s="9" t="s">
        <v>68</v>
      </c>
      <c r="C37" s="9"/>
    </row>
    <row r="38" spans="1:3" ht="33" x14ac:dyDescent="0.25">
      <c r="A38" s="9">
        <v>10502060068</v>
      </c>
      <c r="B38" s="9" t="s">
        <v>9</v>
      </c>
      <c r="C38" s="9"/>
    </row>
    <row r="39" spans="1:3" ht="33" x14ac:dyDescent="0.25">
      <c r="A39" s="9">
        <v>10502060035</v>
      </c>
      <c r="B39" s="9" t="s">
        <v>9</v>
      </c>
      <c r="C39" s="9"/>
    </row>
    <row r="40" spans="1:3" x14ac:dyDescent="0.25">
      <c r="A40" s="69">
        <v>10502060099</v>
      </c>
      <c r="B40" s="69" t="s">
        <v>9</v>
      </c>
      <c r="C40" s="69"/>
    </row>
    <row r="41" spans="1:3" x14ac:dyDescent="0.25">
      <c r="A41" s="69"/>
      <c r="B41" s="69"/>
      <c r="C41" s="69"/>
    </row>
    <row r="42" spans="1:3" ht="33" x14ac:dyDescent="0.25">
      <c r="A42" s="9">
        <v>10502060094</v>
      </c>
      <c r="B42" s="9" t="s">
        <v>9</v>
      </c>
      <c r="C42" s="9"/>
    </row>
    <row r="43" spans="1:3" x14ac:dyDescent="0.25">
      <c r="A43" s="9">
        <v>10502060067</v>
      </c>
      <c r="B43" s="9" t="s">
        <v>14</v>
      </c>
      <c r="C43" s="9"/>
    </row>
    <row r="44" spans="1:3" ht="33" x14ac:dyDescent="0.25">
      <c r="A44" s="9">
        <v>10502060046</v>
      </c>
      <c r="B44" s="9" t="s">
        <v>9</v>
      </c>
      <c r="C44" s="9"/>
    </row>
    <row r="45" spans="1:3" ht="33" x14ac:dyDescent="0.25">
      <c r="A45" s="9">
        <v>10502060047</v>
      </c>
      <c r="B45" s="9" t="s">
        <v>9</v>
      </c>
      <c r="C45" s="9"/>
    </row>
    <row r="46" spans="1:3" ht="33" x14ac:dyDescent="0.25">
      <c r="A46" s="9">
        <v>10502060031</v>
      </c>
      <c r="B46" s="9" t="s">
        <v>9</v>
      </c>
      <c r="C46" s="9"/>
    </row>
    <row r="47" spans="1:3" ht="33" x14ac:dyDescent="0.25">
      <c r="A47" s="9">
        <v>10502060012</v>
      </c>
      <c r="B47" s="9" t="s">
        <v>9</v>
      </c>
      <c r="C47" s="9"/>
    </row>
    <row r="48" spans="1:3" ht="33" x14ac:dyDescent="0.25">
      <c r="A48" s="9">
        <v>10502060071</v>
      </c>
      <c r="B48" s="9" t="s">
        <v>373</v>
      </c>
      <c r="C48" s="10" t="s">
        <v>374</v>
      </c>
    </row>
    <row r="49" spans="1:3" ht="33" x14ac:dyDescent="0.25">
      <c r="A49" s="9">
        <v>10502060075</v>
      </c>
      <c r="B49" s="9" t="s">
        <v>373</v>
      </c>
      <c r="C49" s="10" t="s">
        <v>374</v>
      </c>
    </row>
    <row r="50" spans="1:3" ht="33" x14ac:dyDescent="0.25">
      <c r="A50" s="9">
        <v>10502060089</v>
      </c>
      <c r="B50" s="9" t="s">
        <v>9</v>
      </c>
      <c r="C50" s="9"/>
    </row>
    <row r="51" spans="1:3" ht="33" x14ac:dyDescent="0.25">
      <c r="A51" s="9">
        <v>10502060041</v>
      </c>
      <c r="B51" s="9" t="s">
        <v>376</v>
      </c>
      <c r="C51" s="10" t="s">
        <v>374</v>
      </c>
    </row>
    <row r="52" spans="1:3" x14ac:dyDescent="0.25">
      <c r="A52" s="9">
        <v>10502060025</v>
      </c>
      <c r="B52" s="9" t="s">
        <v>14</v>
      </c>
      <c r="C52" s="9"/>
    </row>
    <row r="53" spans="1:3" x14ac:dyDescent="0.25">
      <c r="A53" s="9">
        <v>10502060001</v>
      </c>
      <c r="B53" s="9" t="s">
        <v>14</v>
      </c>
      <c r="C53" s="9"/>
    </row>
    <row r="54" spans="1:3" ht="33" x14ac:dyDescent="0.25">
      <c r="A54" s="9">
        <v>10502060036</v>
      </c>
      <c r="B54" s="9" t="s">
        <v>373</v>
      </c>
      <c r="C54" s="10" t="s">
        <v>374</v>
      </c>
    </row>
    <row r="55" spans="1:3" ht="33" x14ac:dyDescent="0.25">
      <c r="A55" s="9">
        <v>10502060087</v>
      </c>
      <c r="B55" s="9" t="s">
        <v>373</v>
      </c>
      <c r="C55" s="10" t="s">
        <v>374</v>
      </c>
    </row>
    <row r="56" spans="1:3" x14ac:dyDescent="0.25">
      <c r="A56" s="9">
        <v>10502060096</v>
      </c>
      <c r="B56" s="9" t="s">
        <v>14</v>
      </c>
      <c r="C56" s="9"/>
    </row>
    <row r="57" spans="1:3" x14ac:dyDescent="0.25">
      <c r="A57" s="9">
        <v>10502060085</v>
      </c>
      <c r="B57" s="9" t="s">
        <v>68</v>
      </c>
      <c r="C57" s="9"/>
    </row>
    <row r="58" spans="1:3" ht="33" x14ac:dyDescent="0.25">
      <c r="A58" s="9">
        <v>10502060079</v>
      </c>
      <c r="B58" s="9" t="s">
        <v>373</v>
      </c>
      <c r="C58" s="10" t="s">
        <v>374</v>
      </c>
    </row>
    <row r="59" spans="1:3" x14ac:dyDescent="0.25">
      <c r="A59" s="9">
        <v>10502060092</v>
      </c>
      <c r="B59" s="9" t="s">
        <v>68</v>
      </c>
      <c r="C59" s="9"/>
    </row>
    <row r="60" spans="1:3" x14ac:dyDescent="0.25">
      <c r="A60" s="9">
        <v>10502060022</v>
      </c>
      <c r="B60" s="9" t="s">
        <v>14</v>
      </c>
      <c r="C60" s="9"/>
    </row>
    <row r="61" spans="1:3" x14ac:dyDescent="0.25">
      <c r="A61" s="9">
        <v>10502060018</v>
      </c>
      <c r="B61" s="9" t="s">
        <v>14</v>
      </c>
      <c r="C61" s="9"/>
    </row>
    <row r="62" spans="1:3" ht="33" x14ac:dyDescent="0.25">
      <c r="A62" s="9">
        <v>10502060044</v>
      </c>
      <c r="B62" s="9" t="s">
        <v>9</v>
      </c>
      <c r="C62" s="9"/>
    </row>
    <row r="63" spans="1:3" x14ac:dyDescent="0.25">
      <c r="A63" s="9">
        <v>10502060024</v>
      </c>
      <c r="B63" s="9" t="s">
        <v>14</v>
      </c>
      <c r="C63" s="9"/>
    </row>
    <row r="64" spans="1:3" x14ac:dyDescent="0.25">
      <c r="A64" s="9">
        <v>10502060091</v>
      </c>
      <c r="B64" s="9" t="s">
        <v>14</v>
      </c>
      <c r="C64" s="9"/>
    </row>
    <row r="65" spans="1:3" x14ac:dyDescent="0.25">
      <c r="A65" s="9">
        <v>10502060062</v>
      </c>
      <c r="B65" s="9" t="s">
        <v>14</v>
      </c>
      <c r="C65" s="9"/>
    </row>
    <row r="66" spans="1:3" ht="33" x14ac:dyDescent="0.25">
      <c r="A66" s="9">
        <v>10502060057</v>
      </c>
      <c r="B66" s="9" t="s">
        <v>9</v>
      </c>
      <c r="C66" s="9"/>
    </row>
    <row r="67" spans="1:3" x14ac:dyDescent="0.25">
      <c r="A67" s="9">
        <v>10502060040</v>
      </c>
      <c r="B67" s="9" t="s">
        <v>14</v>
      </c>
      <c r="C67" s="9"/>
    </row>
    <row r="68" spans="1:3" x14ac:dyDescent="0.25">
      <c r="A68" s="9">
        <v>10502060054</v>
      </c>
      <c r="B68" s="9" t="s">
        <v>14</v>
      </c>
      <c r="C68" s="9"/>
    </row>
    <row r="69" spans="1:3" x14ac:dyDescent="0.25">
      <c r="A69" s="9">
        <v>10502060015</v>
      </c>
      <c r="B69" s="9" t="s">
        <v>14</v>
      </c>
      <c r="C69" s="9"/>
    </row>
    <row r="70" spans="1:3" x14ac:dyDescent="0.25">
      <c r="A70" s="9">
        <v>10502060052</v>
      </c>
      <c r="B70" s="9" t="s">
        <v>14</v>
      </c>
      <c r="C70" s="9"/>
    </row>
    <row r="71" spans="1:3" x14ac:dyDescent="0.25">
      <c r="A71" s="9">
        <v>10502060014</v>
      </c>
      <c r="B71" s="9" t="s">
        <v>14</v>
      </c>
      <c r="C71" s="9"/>
    </row>
    <row r="72" spans="1:3" x14ac:dyDescent="0.25">
      <c r="A72" s="9">
        <v>10502060010</v>
      </c>
      <c r="B72" s="9" t="s">
        <v>14</v>
      </c>
      <c r="C72" s="9"/>
    </row>
    <row r="73" spans="1:3" x14ac:dyDescent="0.25">
      <c r="A73" s="9">
        <v>10502060060</v>
      </c>
      <c r="B73" s="9" t="s">
        <v>68</v>
      </c>
      <c r="C73" s="9"/>
    </row>
    <row r="74" spans="1:3" x14ac:dyDescent="0.25">
      <c r="A74" s="9">
        <v>10502060093</v>
      </c>
      <c r="B74" s="9" t="s">
        <v>14</v>
      </c>
      <c r="C74" s="9"/>
    </row>
    <row r="75" spans="1:3" ht="33" x14ac:dyDescent="0.25">
      <c r="A75" s="9">
        <v>10502060034</v>
      </c>
      <c r="B75" s="9" t="s">
        <v>375</v>
      </c>
      <c r="C75" s="10" t="s">
        <v>374</v>
      </c>
    </row>
    <row r="76" spans="1:3" x14ac:dyDescent="0.25">
      <c r="A76" s="9">
        <v>10502060009</v>
      </c>
      <c r="B76" s="9" t="s">
        <v>14</v>
      </c>
      <c r="C76" s="9"/>
    </row>
    <row r="77" spans="1:3" ht="33" x14ac:dyDescent="0.25">
      <c r="A77" s="9">
        <v>10502060048</v>
      </c>
      <c r="B77" s="9" t="s">
        <v>9</v>
      </c>
      <c r="C77" s="9"/>
    </row>
    <row r="78" spans="1:3" ht="33" x14ac:dyDescent="0.25">
      <c r="A78" s="9">
        <v>10502060086</v>
      </c>
      <c r="B78" s="9" t="s">
        <v>373</v>
      </c>
      <c r="C78" s="10" t="s">
        <v>374</v>
      </c>
    </row>
    <row r="79" spans="1:3" x14ac:dyDescent="0.25">
      <c r="A79" s="9">
        <v>10502060064</v>
      </c>
      <c r="B79" s="9" t="s">
        <v>14</v>
      </c>
      <c r="C79" s="9"/>
    </row>
    <row r="80" spans="1:3" ht="33" x14ac:dyDescent="0.25">
      <c r="A80" s="9">
        <v>10502060077</v>
      </c>
      <c r="B80" s="9" t="s">
        <v>373</v>
      </c>
      <c r="C80" s="10" t="s">
        <v>374</v>
      </c>
    </row>
    <row r="81" spans="1:3" x14ac:dyDescent="0.25">
      <c r="A81" s="9">
        <v>10502060051</v>
      </c>
      <c r="B81" s="9" t="s">
        <v>14</v>
      </c>
      <c r="C81" s="9"/>
    </row>
    <row r="82" spans="1:3" ht="33" x14ac:dyDescent="0.25">
      <c r="A82" s="9">
        <v>10502060043</v>
      </c>
      <c r="B82" s="9" t="s">
        <v>373</v>
      </c>
      <c r="C82" s="10" t="s">
        <v>374</v>
      </c>
    </row>
    <row r="83" spans="1:3" ht="33" x14ac:dyDescent="0.25">
      <c r="A83" s="9">
        <v>10502060074</v>
      </c>
      <c r="B83" s="9" t="s">
        <v>373</v>
      </c>
      <c r="C83" s="10" t="s">
        <v>374</v>
      </c>
    </row>
    <row r="84" spans="1:3" x14ac:dyDescent="0.25">
      <c r="A84" s="9">
        <v>10502060002</v>
      </c>
      <c r="B84" s="9" t="s">
        <v>14</v>
      </c>
      <c r="C84" s="9"/>
    </row>
    <row r="85" spans="1:3" ht="33" x14ac:dyDescent="0.25">
      <c r="A85" s="9">
        <v>10502060053</v>
      </c>
      <c r="B85" s="9" t="s">
        <v>373</v>
      </c>
      <c r="C85" s="10" t="s">
        <v>374</v>
      </c>
    </row>
    <row r="86" spans="1:3" x14ac:dyDescent="0.25">
      <c r="A86" s="9">
        <v>10502060056</v>
      </c>
      <c r="B86" s="9" t="s">
        <v>14</v>
      </c>
      <c r="C86" s="9"/>
    </row>
    <row r="87" spans="1:3" x14ac:dyDescent="0.25">
      <c r="A87" s="9">
        <v>10502060021</v>
      </c>
      <c r="B87" s="9" t="s">
        <v>14</v>
      </c>
      <c r="C87" s="9"/>
    </row>
    <row r="88" spans="1:3" x14ac:dyDescent="0.25">
      <c r="A88" s="9">
        <v>10502060080</v>
      </c>
      <c r="B88" s="9" t="s">
        <v>14</v>
      </c>
      <c r="C88" s="9"/>
    </row>
    <row r="89" spans="1:3" ht="33" x14ac:dyDescent="0.25">
      <c r="A89" s="9">
        <v>10502060076</v>
      </c>
      <c r="B89" s="9" t="s">
        <v>373</v>
      </c>
      <c r="C89" s="10" t="s">
        <v>374</v>
      </c>
    </row>
    <row r="90" spans="1:3" ht="33" x14ac:dyDescent="0.25">
      <c r="A90" s="9">
        <v>10502060006</v>
      </c>
      <c r="B90" s="9" t="s">
        <v>373</v>
      </c>
      <c r="C90" s="10" t="s">
        <v>374</v>
      </c>
    </row>
    <row r="91" spans="1:3" x14ac:dyDescent="0.25">
      <c r="A91" s="9">
        <v>10502060007</v>
      </c>
      <c r="B91" s="9" t="s">
        <v>14</v>
      </c>
      <c r="C91" s="9"/>
    </row>
    <row r="92" spans="1:3" ht="33" x14ac:dyDescent="0.25">
      <c r="A92" s="9">
        <v>10502060027</v>
      </c>
      <c r="B92" s="9" t="s">
        <v>373</v>
      </c>
      <c r="C92" s="10" t="s">
        <v>374</v>
      </c>
    </row>
    <row r="93" spans="1:3" x14ac:dyDescent="0.25">
      <c r="A93" s="9">
        <v>10502060073</v>
      </c>
      <c r="B93" s="9" t="s">
        <v>14</v>
      </c>
      <c r="C93" s="9"/>
    </row>
    <row r="94" spans="1:3" ht="33" x14ac:dyDescent="0.25">
      <c r="A94" s="9">
        <v>10502060066</v>
      </c>
      <c r="B94" s="9" t="s">
        <v>373</v>
      </c>
      <c r="C94" s="10" t="s">
        <v>374</v>
      </c>
    </row>
    <row r="95" spans="1:3" ht="33" x14ac:dyDescent="0.25">
      <c r="A95" s="9">
        <v>10502060037</v>
      </c>
      <c r="B95" s="9" t="s">
        <v>9</v>
      </c>
      <c r="C95" s="9"/>
    </row>
    <row r="96" spans="1:3" ht="33" x14ac:dyDescent="0.25">
      <c r="A96" s="9">
        <v>10502060039</v>
      </c>
      <c r="B96" s="9" t="s">
        <v>9</v>
      </c>
      <c r="C96" s="9"/>
    </row>
    <row r="97" spans="1:3" x14ac:dyDescent="0.25">
      <c r="A97" s="9">
        <v>10502060042</v>
      </c>
      <c r="B97" s="9" t="s">
        <v>14</v>
      </c>
      <c r="C97" s="9"/>
    </row>
    <row r="98" spans="1:3" x14ac:dyDescent="0.25">
      <c r="A98" s="9">
        <v>10502060055</v>
      </c>
      <c r="B98" s="9" t="s">
        <v>14</v>
      </c>
      <c r="C98" s="9"/>
    </row>
    <row r="99" spans="1:3" x14ac:dyDescent="0.25">
      <c r="A99" s="9">
        <v>10502060005</v>
      </c>
      <c r="B99" s="9" t="s">
        <v>221</v>
      </c>
      <c r="C99" s="9"/>
    </row>
    <row r="100" spans="1:3" ht="33" x14ac:dyDescent="0.25">
      <c r="A100" s="9">
        <v>10502060033</v>
      </c>
      <c r="B100" s="9" t="s">
        <v>9</v>
      </c>
      <c r="C100" s="9"/>
    </row>
    <row r="101" spans="1:3" x14ac:dyDescent="0.25">
      <c r="A101" s="9">
        <v>10502060061</v>
      </c>
      <c r="B101" s="9" t="s">
        <v>14</v>
      </c>
      <c r="C101" s="9"/>
    </row>
    <row r="102" spans="1:3" x14ac:dyDescent="0.25">
      <c r="A102" s="9">
        <v>10502060105</v>
      </c>
      <c r="B102" s="9" t="s">
        <v>14</v>
      </c>
      <c r="C102" s="9"/>
    </row>
    <row r="103" spans="1:3" ht="33" x14ac:dyDescent="0.25">
      <c r="A103" s="9">
        <v>10502060050</v>
      </c>
      <c r="B103" s="9" t="s">
        <v>9</v>
      </c>
      <c r="C103" s="9"/>
    </row>
    <row r="104" spans="1:3" ht="33" x14ac:dyDescent="0.25">
      <c r="A104" s="9">
        <v>10502060107</v>
      </c>
      <c r="B104" s="9" t="s">
        <v>373</v>
      </c>
      <c r="C104" s="10" t="s">
        <v>374</v>
      </c>
    </row>
    <row r="105" spans="1:3" x14ac:dyDescent="0.25">
      <c r="A105" s="9">
        <v>10502060072</v>
      </c>
      <c r="B105" s="9" t="s">
        <v>14</v>
      </c>
      <c r="C105" s="9"/>
    </row>
    <row r="106" spans="1:3" ht="33" x14ac:dyDescent="0.25">
      <c r="A106" s="9">
        <v>10502060095</v>
      </c>
      <c r="B106" s="9" t="s">
        <v>373</v>
      </c>
      <c r="C106" s="10" t="s">
        <v>374</v>
      </c>
    </row>
    <row r="107" spans="1:3" ht="33" x14ac:dyDescent="0.25">
      <c r="A107" s="9">
        <v>10502060003</v>
      </c>
      <c r="B107" s="9" t="s">
        <v>9</v>
      </c>
      <c r="C107" s="9"/>
    </row>
    <row r="108" spans="1:3" ht="33" x14ac:dyDescent="0.25">
      <c r="A108" s="9">
        <v>10502060090</v>
      </c>
      <c r="B108" s="9" t="s">
        <v>377</v>
      </c>
      <c r="C108" s="10" t="s">
        <v>374</v>
      </c>
    </row>
    <row r="109" spans="1:3" ht="33" x14ac:dyDescent="0.25">
      <c r="A109" s="9">
        <v>10502060121</v>
      </c>
      <c r="B109" s="9" t="s">
        <v>9</v>
      </c>
      <c r="C109" s="9"/>
    </row>
    <row r="110" spans="1:3" ht="33" x14ac:dyDescent="0.25">
      <c r="A110" s="9">
        <v>10502060120</v>
      </c>
      <c r="B110" s="9" t="s">
        <v>9</v>
      </c>
      <c r="C110" s="9"/>
    </row>
    <row r="111" spans="1:3" ht="33" x14ac:dyDescent="0.25">
      <c r="A111" s="9">
        <v>10502060123</v>
      </c>
      <c r="B111" s="9" t="s">
        <v>373</v>
      </c>
      <c r="C111" s="10" t="s">
        <v>374</v>
      </c>
    </row>
    <row r="112" spans="1:3" x14ac:dyDescent="0.25">
      <c r="A112" s="9">
        <v>10502060116</v>
      </c>
      <c r="B112" s="9" t="s">
        <v>14</v>
      </c>
      <c r="C112" s="9"/>
    </row>
    <row r="113" spans="1:3" ht="33" x14ac:dyDescent="0.25">
      <c r="A113" s="9">
        <v>10502060119</v>
      </c>
      <c r="B113" s="9" t="s">
        <v>373</v>
      </c>
      <c r="C113" s="10" t="s">
        <v>374</v>
      </c>
    </row>
    <row r="114" spans="1:3" ht="33" x14ac:dyDescent="0.25">
      <c r="A114" s="9">
        <v>10502060118</v>
      </c>
      <c r="B114" s="9" t="s">
        <v>376</v>
      </c>
      <c r="C114" s="10" t="s">
        <v>374</v>
      </c>
    </row>
    <row r="115" spans="1:3" x14ac:dyDescent="0.25">
      <c r="A115" s="9">
        <v>10502060109</v>
      </c>
      <c r="B115" s="9" t="s">
        <v>14</v>
      </c>
      <c r="C115" s="9"/>
    </row>
    <row r="116" spans="1:3" ht="33" x14ac:dyDescent="0.25">
      <c r="A116" s="9">
        <v>10502060113</v>
      </c>
      <c r="B116" s="9" t="s">
        <v>376</v>
      </c>
      <c r="C116" s="10" t="s">
        <v>374</v>
      </c>
    </row>
    <row r="117" spans="1:3" x14ac:dyDescent="0.25">
      <c r="A117" s="9">
        <v>10502060114</v>
      </c>
      <c r="B117" s="9" t="s">
        <v>14</v>
      </c>
      <c r="C117" s="9"/>
    </row>
    <row r="118" spans="1:3" ht="33" x14ac:dyDescent="0.25">
      <c r="A118" s="9">
        <v>10502060111</v>
      </c>
      <c r="B118" s="9" t="s">
        <v>373</v>
      </c>
      <c r="C118" s="10" t="s">
        <v>374</v>
      </c>
    </row>
    <row r="119" spans="1:3" ht="33" x14ac:dyDescent="0.25">
      <c r="A119" s="9">
        <v>10502060115</v>
      </c>
      <c r="B119" s="9" t="s">
        <v>9</v>
      </c>
      <c r="C119" s="9"/>
    </row>
    <row r="120" spans="1:3" ht="33" x14ac:dyDescent="0.25">
      <c r="A120" s="9">
        <v>10502060117</v>
      </c>
      <c r="B120" s="9" t="s">
        <v>9</v>
      </c>
      <c r="C120" s="9"/>
    </row>
    <row r="121" spans="1:3" ht="33" x14ac:dyDescent="0.25">
      <c r="A121" s="9">
        <v>10502060112</v>
      </c>
      <c r="B121" s="9" t="s">
        <v>9</v>
      </c>
      <c r="C121" s="9"/>
    </row>
    <row r="122" spans="1:3" x14ac:dyDescent="0.25">
      <c r="A122" s="9">
        <v>10502060122</v>
      </c>
      <c r="B122" s="9" t="s">
        <v>39</v>
      </c>
      <c r="C122" s="9"/>
    </row>
    <row r="123" spans="1:3" ht="33" x14ac:dyDescent="0.25">
      <c r="A123" s="9">
        <v>10502060110</v>
      </c>
      <c r="B123" s="9" t="s">
        <v>373</v>
      </c>
      <c r="C123" s="10" t="s">
        <v>374</v>
      </c>
    </row>
    <row r="124" spans="1:3" x14ac:dyDescent="0.25">
      <c r="A124" s="9">
        <v>10502060131</v>
      </c>
      <c r="B124" s="9" t="s">
        <v>14</v>
      </c>
      <c r="C124" s="9"/>
    </row>
    <row r="125" spans="1:3" ht="33" x14ac:dyDescent="0.25">
      <c r="A125" s="9">
        <v>10502060132</v>
      </c>
      <c r="B125" s="9" t="s">
        <v>9</v>
      </c>
      <c r="C125" s="9"/>
    </row>
    <row r="126" spans="1:3" ht="33" x14ac:dyDescent="0.25">
      <c r="A126" s="9">
        <v>10502060135</v>
      </c>
      <c r="B126" s="9" t="s">
        <v>373</v>
      </c>
      <c r="C126" s="10" t="s">
        <v>374</v>
      </c>
    </row>
    <row r="127" spans="1:3" ht="33" x14ac:dyDescent="0.25">
      <c r="A127" s="9">
        <v>10502060134</v>
      </c>
      <c r="B127" s="9" t="s">
        <v>9</v>
      </c>
      <c r="C127" s="9"/>
    </row>
    <row r="128" spans="1:3" ht="33" x14ac:dyDescent="0.25">
      <c r="A128" s="9">
        <v>10502060129</v>
      </c>
      <c r="B128" s="9" t="s">
        <v>9</v>
      </c>
      <c r="C128" s="9"/>
    </row>
    <row r="129" spans="1:3" x14ac:dyDescent="0.25">
      <c r="A129" s="9">
        <v>10502060128</v>
      </c>
      <c r="B129" s="9" t="s">
        <v>68</v>
      </c>
      <c r="C129" s="9"/>
    </row>
    <row r="130" spans="1:3" x14ac:dyDescent="0.25">
      <c r="A130" s="9">
        <v>10502060133</v>
      </c>
      <c r="B130" s="9" t="s">
        <v>14</v>
      </c>
      <c r="C130" s="9"/>
    </row>
    <row r="131" spans="1:3" ht="33" x14ac:dyDescent="0.25">
      <c r="A131" s="9">
        <v>10502060127</v>
      </c>
      <c r="B131" s="9" t="s">
        <v>9</v>
      </c>
      <c r="C131" s="9"/>
    </row>
    <row r="132" spans="1:3" ht="33" x14ac:dyDescent="0.25">
      <c r="A132" s="9">
        <v>10502060136</v>
      </c>
      <c r="B132" s="9" t="s">
        <v>373</v>
      </c>
      <c r="C132" s="10" t="s">
        <v>374</v>
      </c>
    </row>
    <row r="133" spans="1:3" ht="33" x14ac:dyDescent="0.25">
      <c r="A133" s="9">
        <v>10502060137</v>
      </c>
      <c r="B133" s="9" t="s">
        <v>377</v>
      </c>
      <c r="C133" s="10" t="s">
        <v>374</v>
      </c>
    </row>
    <row r="134" spans="1:3" ht="33" x14ac:dyDescent="0.25">
      <c r="A134" s="9">
        <v>10502060126</v>
      </c>
      <c r="B134" s="9" t="s">
        <v>373</v>
      </c>
      <c r="C134" s="10" t="s">
        <v>374</v>
      </c>
    </row>
    <row r="135" spans="1:3" ht="33" x14ac:dyDescent="0.25">
      <c r="A135" s="9">
        <v>10502060130</v>
      </c>
      <c r="B135" s="9" t="s">
        <v>376</v>
      </c>
      <c r="C135" s="10" t="s">
        <v>374</v>
      </c>
    </row>
    <row r="136" spans="1:3" x14ac:dyDescent="0.25">
      <c r="A136" s="9">
        <v>10502060125</v>
      </c>
      <c r="B136" s="9" t="s">
        <v>14</v>
      </c>
      <c r="C136" s="9"/>
    </row>
    <row r="137" spans="1:3" x14ac:dyDescent="0.25">
      <c r="A137" s="9">
        <v>10502060019</v>
      </c>
      <c r="B137" s="9" t="s">
        <v>14</v>
      </c>
      <c r="C137" s="9"/>
    </row>
    <row r="138" spans="1:3" x14ac:dyDescent="0.25">
      <c r="A138" s="9">
        <v>10502060083</v>
      </c>
      <c r="B138" s="9" t="s">
        <v>221</v>
      </c>
      <c r="C138" s="9"/>
    </row>
    <row r="139" spans="1:3" x14ac:dyDescent="0.25">
      <c r="A139" s="9">
        <v>10502060020</v>
      </c>
      <c r="B139" s="9" t="s">
        <v>14</v>
      </c>
      <c r="C139" s="9"/>
    </row>
  </sheetData>
  <mergeCells count="12">
    <mergeCell ref="A32:A33"/>
    <mergeCell ref="B32:B33"/>
    <mergeCell ref="C32:C33"/>
    <mergeCell ref="A40:A41"/>
    <mergeCell ref="B40:B41"/>
    <mergeCell ref="C40:C41"/>
    <mergeCell ref="A5:A6"/>
    <mergeCell ref="B5:B6"/>
    <mergeCell ref="C5:C6"/>
    <mergeCell ref="A21:A22"/>
    <mergeCell ref="B21:B22"/>
    <mergeCell ref="C21:C22"/>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舊案件</vt:lpstr>
      <vt:lpstr>工作表3</vt:lpstr>
      <vt:lpstr>工作表1!Print_Titles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2016-02-06T18:02:03Z</dcterms:modified>
</cp:coreProperties>
</file>