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88" windowHeight="4752" tabRatio="500" activeTab="0"/>
  </bookViews>
  <sheets>
    <sheet name="接受補助計畫收支報告表" sheetId="1" r:id="rId1"/>
  </sheets>
  <definedNames>
    <definedName name="_xlnm.Print_Area" localSheetId="0">'接受補助計畫收支報告表'!$A$1:$U$38</definedName>
  </definedNames>
  <calcPr fullCalcOnLoad="1"/>
</workbook>
</file>

<file path=xl/sharedStrings.xml><?xml version="1.0" encoding="utf-8"?>
<sst xmlns="http://schemas.openxmlformats.org/spreadsheetml/2006/main" count="81" uniqueCount="71">
  <si>
    <t>單位：新台幣元</t>
  </si>
  <si>
    <t>補助計畫名稱</t>
  </si>
  <si>
    <t>計畫起
訖年度</t>
  </si>
  <si>
    <t>補助機關</t>
  </si>
  <si>
    <t>計畫核定數</t>
  </si>
  <si>
    <r>
      <rPr>
        <sz val="8"/>
        <color indexed="8"/>
        <rFont val="標楷體"/>
        <family val="4"/>
      </rPr>
      <t>補助款實收數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</si>
  <si>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可支用數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含以前年度保留數</t>
    </r>
    <r>
      <rPr>
        <sz val="8"/>
        <color indexed="8"/>
        <rFont val="標楷體"/>
        <family val="4"/>
      </rPr>
      <t>)</t>
    </r>
  </si>
  <si>
    <r>
      <rPr>
        <sz val="8"/>
        <color indexed="8"/>
        <rFont val="標楷體"/>
        <family val="4"/>
      </rPr>
      <t>支出實現數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預付數</t>
    </r>
  </si>
  <si>
    <r>
      <rPr>
        <sz val="8"/>
        <color indexed="8"/>
        <rFont val="標楷體"/>
        <family val="4"/>
      </rPr>
      <t>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</t>
    </r>
  </si>
  <si>
    <t>備註</t>
  </si>
  <si>
    <t>補助款</t>
  </si>
  <si>
    <t>配合款</t>
  </si>
  <si>
    <t>合計</t>
  </si>
  <si>
    <r>
      <rPr>
        <sz val="8"/>
        <color indexed="8"/>
        <rFont val="標楷體"/>
        <family val="4"/>
      </rPr>
      <t>當年度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</si>
  <si>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累計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</si>
  <si>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t>當年度
補助款</t>
  </si>
  <si>
    <t>當年度
配合款</t>
  </si>
  <si>
    <t>累計
補助款</t>
  </si>
  <si>
    <t>累計
配合款</t>
  </si>
  <si>
    <t>累計
合計</t>
  </si>
  <si>
    <t>A</t>
  </si>
  <si>
    <t>B</t>
  </si>
  <si>
    <t>C=A+B</t>
  </si>
  <si>
    <t>D</t>
  </si>
  <si>
    <t>E</t>
  </si>
  <si>
    <t>F</t>
  </si>
  <si>
    <t>G</t>
  </si>
  <si>
    <t>H=F+G</t>
  </si>
  <si>
    <t>I</t>
  </si>
  <si>
    <t>J</t>
  </si>
  <si>
    <t>K=I+J</t>
  </si>
  <si>
    <t>L</t>
  </si>
  <si>
    <t>M</t>
  </si>
  <si>
    <t>N=L+M</t>
  </si>
  <si>
    <t>O</t>
  </si>
  <si>
    <t>P</t>
  </si>
  <si>
    <t>Q=O+P</t>
  </si>
  <si>
    <t>總計</t>
  </si>
  <si>
    <t>單位預算</t>
  </si>
  <si>
    <t>墊付案</t>
  </si>
  <si>
    <t>附屬單位預算</t>
  </si>
  <si>
    <t>代收代付</t>
  </si>
  <si>
    <t>備註：</t>
  </si>
  <si>
    <r>
      <rPr>
        <sz val="8"/>
        <color indexed="8"/>
        <rFont val="標楷體"/>
        <family val="4"/>
      </rPr>
      <t>1.</t>
    </r>
    <r>
      <rPr>
        <sz val="8"/>
        <color indexed="8"/>
        <rFont val="標楷體"/>
        <family val="4"/>
      </rPr>
      <t>填表範圍不含中央依法分配地方政府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如一般性補助款、普通統籌分配稅款、承接中央移轉業務及辦理天然災害復建工程之特別統籌分配稅、港務公司盈餘提撥分配、汽車燃料使用費等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</si>
  <si>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2.</t>
    </r>
    <r>
      <rPr>
        <sz val="8"/>
        <color indexed="8"/>
        <rFont val="標楷體"/>
        <family val="4"/>
      </rPr>
      <t>中央補助歲入及歲出編在不同機關，由收入機關彙整整體收支執行情形填報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如菸品健康福利捐供私劣菸品查緝經費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</si>
  <si>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3.</t>
    </r>
    <r>
      <rPr>
        <sz val="8"/>
        <color indexed="8"/>
        <rFont val="標楷體"/>
        <family val="4"/>
      </rPr>
      <t>計畫核定數：提報中央核定計畫之總經費，包括中央補助款及地方配合款。</t>
    </r>
  </si>
  <si>
    <r>
      <rPr>
        <sz val="8"/>
        <color indexed="8"/>
        <rFont val="標楷體"/>
        <family val="4"/>
      </rPr>
      <t>4.</t>
    </r>
    <r>
      <rPr>
        <sz val="8"/>
        <color indexed="8"/>
        <rFont val="標楷體"/>
        <family val="4"/>
      </rPr>
      <t>補助款實收數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預收數：截至填表時點，中央補助已撥入庫之實收數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含預收款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</si>
  <si>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5.</t>
    </r>
    <r>
      <rPr>
        <sz val="8"/>
        <color indexed="8"/>
        <rFont val="標楷體"/>
        <family val="4"/>
      </rPr>
      <t>可支用數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含以前年度保留數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：包括當年度預算編列數及以前年度保留數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待執行數，如屬墊付案件係指議會同意可墊付執行數。</t>
    </r>
  </si>
  <si>
    <r>
      <rPr>
        <sz val="8"/>
        <color indexed="8"/>
        <rFont val="標楷體"/>
        <family val="4"/>
      </rPr>
      <t>6.</t>
    </r>
    <r>
      <rPr>
        <sz val="8"/>
        <color indexed="8"/>
        <rFont val="標楷體"/>
        <family val="4"/>
      </rPr>
      <t>支出實現數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預付數：截至填表時點，補助計畫實際撥付金額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含預付數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</si>
  <si>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7.</t>
    </r>
    <r>
      <rPr>
        <sz val="8"/>
        <color indexed="8"/>
        <rFont val="標楷體"/>
        <family val="4"/>
      </rPr>
      <t>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待執行數：請轉入下年度可支用數。</t>
    </r>
  </si>
  <si>
    <r>
      <rPr>
        <sz val="8"/>
        <color indexed="8"/>
        <rFont val="標楷體"/>
        <family val="4"/>
      </rPr>
      <t>8.</t>
    </r>
    <r>
      <rPr>
        <sz val="8"/>
        <color indexed="8"/>
        <rFont val="標楷體"/>
        <family val="4"/>
      </rPr>
      <t>當年度為第一年度新計畫：補助款當年度實收數</t>
    </r>
    <r>
      <rPr>
        <sz val="8"/>
        <color indexed="8"/>
        <rFont val="標楷體"/>
        <family val="4"/>
      </rPr>
      <t>(D)≧</t>
    </r>
    <r>
      <rPr>
        <sz val="8"/>
        <color indexed="8"/>
        <rFont val="標楷體"/>
        <family val="4"/>
      </rPr>
      <t>支出實現數當年度補助款</t>
    </r>
    <r>
      <rPr>
        <sz val="8"/>
        <color indexed="8"/>
        <rFont val="標楷體"/>
        <family val="4"/>
      </rPr>
      <t>(I)</t>
    </r>
    <r>
      <rPr>
        <sz val="8"/>
        <color indexed="8"/>
        <rFont val="標楷體"/>
        <family val="4"/>
      </rPr>
      <t>；補助款累計實收數</t>
    </r>
    <r>
      <rPr>
        <sz val="8"/>
        <color indexed="8"/>
        <rFont val="標楷體"/>
        <family val="4"/>
      </rPr>
      <t>(E)≧</t>
    </r>
    <r>
      <rPr>
        <sz val="8"/>
        <color indexed="8"/>
        <rFont val="標楷體"/>
        <family val="4"/>
      </rPr>
      <t>支出實現數累計補助款</t>
    </r>
    <r>
      <rPr>
        <sz val="8"/>
        <color indexed="8"/>
        <rFont val="標楷體"/>
        <family val="4"/>
      </rPr>
      <t>(L)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</si>
  <si>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9.</t>
    </r>
    <r>
      <rPr>
        <sz val="8"/>
        <color indexed="8"/>
        <rFont val="標楷體"/>
        <family val="4"/>
      </rPr>
      <t>代收代付：中央同意補助款以代收代付方式辦理，並以列入當年度決算之「中央補助款代收代付明細表」為填列基礎。</t>
    </r>
  </si>
  <si>
    <r>
      <rPr>
        <sz val="8"/>
        <color indexed="8"/>
        <rFont val="標楷體"/>
        <family val="4"/>
      </rPr>
      <t>10.</t>
    </r>
    <r>
      <rPr>
        <sz val="8"/>
        <color indexed="8"/>
        <rFont val="標楷體"/>
        <family val="4"/>
      </rPr>
      <t>本表每半年更新，執行計畫完成後，於備註欄填列「已完成」，並免列入下年度報表。</t>
    </r>
  </si>
  <si>
    <t>填表人：</t>
  </si>
  <si>
    <t>業務主管：</t>
  </si>
  <si>
    <t>主辦會計：</t>
  </si>
  <si>
    <t>機關首長：</t>
  </si>
  <si>
    <t>臺南市楠西區公所</t>
  </si>
  <si>
    <t>接受補助計畫收支報告表</t>
  </si>
  <si>
    <r>
      <t>連絡電話：</t>
    </r>
    <r>
      <rPr>
        <sz val="12"/>
        <color indexed="8"/>
        <rFont val="標楷體"/>
        <family val="4"/>
      </rPr>
      <t>5751615#605</t>
    </r>
  </si>
  <si>
    <r>
      <t>110</t>
    </r>
    <r>
      <rPr>
        <sz val="10"/>
        <color indexed="8"/>
        <rFont val="標楷體"/>
        <family val="4"/>
      </rPr>
      <t>年</t>
    </r>
    <r>
      <rPr>
        <sz val="10"/>
        <color indexed="8"/>
        <rFont val="標楷體"/>
        <family val="4"/>
      </rPr>
      <t>12</t>
    </r>
    <r>
      <rPr>
        <sz val="10"/>
        <color indexed="8"/>
        <rFont val="標楷體"/>
        <family val="4"/>
      </rPr>
      <t>月</t>
    </r>
    <r>
      <rPr>
        <sz val="10"/>
        <color indexed="8"/>
        <rFont val="標楷體"/>
        <family val="4"/>
      </rPr>
      <t>31</t>
    </r>
    <r>
      <rPr>
        <sz val="10"/>
        <color indexed="8"/>
        <rFont val="標楷體"/>
        <family val="4"/>
      </rPr>
      <t>日止</t>
    </r>
  </si>
  <si>
    <t>109年度水資源作業基金水庫清淤公益支出經費</t>
  </si>
  <si>
    <t>109-110</t>
  </si>
  <si>
    <t>經濟部水利署南區水資源局</t>
  </si>
  <si>
    <t>110年度曾文水庫水質水量保護區水源保育與回饋計畫</t>
  </si>
  <si>
    <t>110年度水資源作業基金水庫清淤公益支出經費</t>
  </si>
  <si>
    <t>110-111</t>
  </si>
  <si>
    <t>經濟部</t>
  </si>
  <si>
    <t>辦理健保業務經費</t>
  </si>
  <si>
    <t>衛生福利部中央健康保險署</t>
  </si>
  <si>
    <t>已完成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</si>
</sst>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#,##0.00\ ;\-#,##0.00\ ;\-00\ ;\ @\ "/>
    <numFmt numFmtId="177" formatCode="0\ ;[Red]\(0\)"/>
    <numFmt numFmtId="178" formatCode="0\ "/>
    <numFmt numFmtId="179" formatCode="_-* #,##0_-;\-* #,##0_-;_-* &quot;-&quot;??_-;_-@_-"/>
    <numFmt numFmtId="180" formatCode="[$-404]AM/PM\ hh:mm:ss"/>
  </numFmts>
  <fonts count="42">
    <font>
      <sz val="12"/>
      <color indexed="8"/>
      <name val="新細明體"/>
      <family val="1"/>
    </font>
    <font>
      <sz val="10"/>
      <name val="Arial"/>
      <family val="2"/>
    </font>
    <font>
      <sz val="8"/>
      <color indexed="8"/>
      <name val="標楷體"/>
      <family val="4"/>
    </font>
    <font>
      <u val="single"/>
      <sz val="10"/>
      <color indexed="8"/>
      <name val="標楷體"/>
      <family val="4"/>
    </font>
    <font>
      <sz val="10"/>
      <color indexed="8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43" fontId="1" fillId="0" borderId="0" applyFill="0" applyBorder="0" applyAlignment="0" applyProtection="0"/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38" fontId="2" fillId="0" borderId="10" xfId="0" applyNumberFormat="1" applyFont="1" applyFill="1" applyBorder="1" applyAlignment="1">
      <alignment horizontal="center" vertical="center" wrapText="1" shrinkToFit="1"/>
    </xf>
    <xf numFmtId="38" fontId="2" fillId="0" borderId="10" xfId="0" applyNumberFormat="1" applyFont="1" applyFill="1" applyBorder="1" applyAlignment="1">
      <alignment horizontal="center" vertical="center" wrapText="1"/>
    </xf>
    <xf numFmtId="0" fontId="2" fillId="34" borderId="10" xfId="33" applyNumberFormat="1" applyFont="1" applyFill="1" applyBorder="1" applyAlignment="1" applyProtection="1">
      <alignment horizontal="left" vertical="center" wrapText="1"/>
      <protection/>
    </xf>
    <xf numFmtId="0" fontId="2" fillId="34" borderId="10" xfId="33" applyNumberFormat="1" applyFont="1" applyFill="1" applyBorder="1" applyAlignment="1" applyProtection="1">
      <alignment horizontal="center" vertical="center" wrapText="1"/>
      <protection/>
    </xf>
    <xf numFmtId="177" fontId="2" fillId="33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 shrinkToFit="1"/>
    </xf>
    <xf numFmtId="177" fontId="2" fillId="33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 shrinkToFi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79" fontId="6" fillId="35" borderId="10" xfId="36" applyNumberFormat="1" applyFont="1" applyFill="1" applyBorder="1" applyAlignment="1">
      <alignment horizontal="center" vertical="center" wrapText="1" shrinkToFit="1"/>
    </xf>
    <xf numFmtId="179" fontId="6" fillId="35" borderId="10" xfId="36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Alignment="1">
      <alignment vertical="center"/>
    </xf>
    <xf numFmtId="0" fontId="2" fillId="36" borderId="10" xfId="33" applyNumberFormat="1" applyFont="1" applyFill="1" applyBorder="1" applyAlignment="1" applyProtection="1">
      <alignment horizontal="left" vertical="center" wrapText="1"/>
      <protection/>
    </xf>
    <xf numFmtId="0" fontId="2" fillId="36" borderId="10" xfId="33" applyNumberFormat="1" applyFont="1" applyFill="1" applyBorder="1" applyAlignment="1" applyProtection="1">
      <alignment horizontal="center" vertical="center" wrapText="1"/>
      <protection/>
    </xf>
    <xf numFmtId="41" fontId="7" fillId="0" borderId="12" xfId="39" applyFont="1" applyFill="1" applyBorder="1" applyAlignment="1">
      <alignment horizontal="center" vertical="center" wrapText="1"/>
    </xf>
    <xf numFmtId="41" fontId="7" fillId="33" borderId="10" xfId="39" applyFont="1" applyFill="1" applyBorder="1" applyAlignment="1">
      <alignment horizontal="center" vertical="center" wrapText="1"/>
    </xf>
    <xf numFmtId="41" fontId="6" fillId="0" borderId="10" xfId="39" applyFont="1" applyFill="1" applyBorder="1" applyAlignment="1">
      <alignment horizontal="center" vertical="center" wrapText="1" shrinkToFit="1"/>
    </xf>
    <xf numFmtId="41" fontId="6" fillId="0" borderId="10" xfId="39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9" xfId="35"/>
    <cellStyle name="Comma" xfId="36"/>
    <cellStyle name="千分位 2" xfId="37"/>
    <cellStyle name="千分位 3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20" zoomScaleNormal="120" zoomScalePageLayoutView="0" workbookViewId="0" topLeftCell="J1">
      <selection activeCell="X12" sqref="X12"/>
    </sheetView>
  </sheetViews>
  <sheetFormatPr defaultColWidth="9.375" defaultRowHeight="16.5"/>
  <cols>
    <col min="1" max="1" width="11.00390625" style="1" customWidth="1"/>
    <col min="2" max="2" width="6.375" style="2" customWidth="1"/>
    <col min="3" max="3" width="8.00390625" style="2" customWidth="1"/>
    <col min="4" max="4" width="9.875" style="1" customWidth="1"/>
    <col min="5" max="5" width="7.00390625" style="1" customWidth="1"/>
    <col min="6" max="6" width="8.875" style="1" customWidth="1"/>
    <col min="7" max="8" width="13.125" style="1" customWidth="1"/>
    <col min="9" max="9" width="10.375" style="1" customWidth="1"/>
    <col min="10" max="10" width="6.125" style="1" customWidth="1"/>
    <col min="11" max="11" width="8.875" style="1" customWidth="1"/>
    <col min="12" max="12" width="8.75390625" style="1" customWidth="1"/>
    <col min="13" max="13" width="4.75390625" style="1" customWidth="1"/>
    <col min="14" max="14" width="9.25390625" style="3" customWidth="1"/>
    <col min="15" max="15" width="8.875" style="1" customWidth="1"/>
    <col min="16" max="16" width="7.00390625" style="1" customWidth="1"/>
    <col min="17" max="17" width="9.00390625" style="1" customWidth="1"/>
    <col min="18" max="18" width="9.875" style="1" customWidth="1"/>
    <col min="19" max="19" width="7.00390625" style="1" customWidth="1"/>
    <col min="20" max="20" width="9.375" style="1" customWidth="1"/>
    <col min="21" max="21" width="7.125" style="1" customWidth="1"/>
    <col min="22" max="16384" width="9.375" style="1" customWidth="1"/>
  </cols>
  <sheetData>
    <row r="1" spans="1:21" s="3" customFormat="1" ht="13.5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3" customFormat="1" ht="13.5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s="3" customFormat="1" ht="13.5">
      <c r="A3" s="49" t="s">
        <v>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3" customFormat="1" ht="11.2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2" customFormat="1" ht="12.75" customHeight="1">
      <c r="A5" s="51" t="s">
        <v>1</v>
      </c>
      <c r="B5" s="51" t="s">
        <v>2</v>
      </c>
      <c r="C5" s="51" t="s">
        <v>3</v>
      </c>
      <c r="D5" s="52" t="s">
        <v>4</v>
      </c>
      <c r="E5" s="52"/>
      <c r="F5" s="52"/>
      <c r="G5" s="52" t="s">
        <v>5</v>
      </c>
      <c r="H5" s="52"/>
      <c r="I5" s="52" t="s">
        <v>6</v>
      </c>
      <c r="J5" s="52"/>
      <c r="K5" s="52"/>
      <c r="L5" s="52" t="s">
        <v>7</v>
      </c>
      <c r="M5" s="52"/>
      <c r="N5" s="52"/>
      <c r="O5" s="52"/>
      <c r="P5" s="52"/>
      <c r="Q5" s="52"/>
      <c r="R5" s="52" t="s">
        <v>8</v>
      </c>
      <c r="S5" s="52"/>
      <c r="T5" s="52"/>
      <c r="U5" s="52" t="s">
        <v>9</v>
      </c>
    </row>
    <row r="6" spans="1:21" s="2" customFormat="1" ht="27.75" customHeight="1">
      <c r="A6" s="51"/>
      <c r="B6" s="51"/>
      <c r="C6" s="51"/>
      <c r="D6" s="5" t="s">
        <v>10</v>
      </c>
      <c r="E6" s="5" t="s">
        <v>11</v>
      </c>
      <c r="F6" s="5" t="s">
        <v>12</v>
      </c>
      <c r="G6" s="4" t="s">
        <v>13</v>
      </c>
      <c r="H6" s="4" t="s">
        <v>14</v>
      </c>
      <c r="I6" s="4" t="s">
        <v>10</v>
      </c>
      <c r="J6" s="5" t="s">
        <v>11</v>
      </c>
      <c r="K6" s="5" t="s">
        <v>12</v>
      </c>
      <c r="L6" s="4" t="s">
        <v>15</v>
      </c>
      <c r="M6" s="6" t="s">
        <v>16</v>
      </c>
      <c r="N6" s="7" t="s">
        <v>12</v>
      </c>
      <c r="O6" s="4" t="s">
        <v>17</v>
      </c>
      <c r="P6" s="4" t="s">
        <v>18</v>
      </c>
      <c r="Q6" s="4" t="s">
        <v>19</v>
      </c>
      <c r="R6" s="5" t="s">
        <v>10</v>
      </c>
      <c r="S6" s="8" t="s">
        <v>11</v>
      </c>
      <c r="T6" s="5" t="s">
        <v>12</v>
      </c>
      <c r="U6" s="52"/>
    </row>
    <row r="7" spans="1:21" s="2" customFormat="1" ht="21.75" customHeight="1">
      <c r="A7" s="51"/>
      <c r="B7" s="51"/>
      <c r="C7" s="51"/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28</v>
      </c>
      <c r="M7" s="9" t="s">
        <v>29</v>
      </c>
      <c r="N7" s="9" t="s">
        <v>30</v>
      </c>
      <c r="O7" s="9" t="s">
        <v>31</v>
      </c>
      <c r="P7" s="9" t="s">
        <v>32</v>
      </c>
      <c r="Q7" s="9" t="s">
        <v>33</v>
      </c>
      <c r="R7" s="9" t="s">
        <v>34</v>
      </c>
      <c r="S7" s="9" t="s">
        <v>35</v>
      </c>
      <c r="T7" s="9" t="s">
        <v>36</v>
      </c>
      <c r="U7" s="10"/>
    </row>
    <row r="8" spans="1:21" ht="11.25">
      <c r="A8" s="11" t="s">
        <v>37</v>
      </c>
      <c r="B8" s="11"/>
      <c r="C8" s="12"/>
      <c r="D8" s="44">
        <f aca="true" t="shared" si="0" ref="D8:T8">D9+D17+D20+D14</f>
        <v>34365000</v>
      </c>
      <c r="E8" s="44">
        <f t="shared" si="0"/>
        <v>0</v>
      </c>
      <c r="F8" s="44">
        <f t="shared" si="0"/>
        <v>34365000</v>
      </c>
      <c r="G8" s="44">
        <f t="shared" si="0"/>
        <v>22154753</v>
      </c>
      <c r="H8" s="44">
        <f t="shared" si="0"/>
        <v>22154753</v>
      </c>
      <c r="I8" s="44">
        <f t="shared" si="0"/>
        <v>34365000</v>
      </c>
      <c r="J8" s="44">
        <f t="shared" si="0"/>
        <v>0</v>
      </c>
      <c r="K8" s="44">
        <f t="shared" si="0"/>
        <v>34365000</v>
      </c>
      <c r="L8" s="44">
        <f t="shared" si="0"/>
        <v>22140040</v>
      </c>
      <c r="M8" s="44">
        <f t="shared" si="0"/>
        <v>0</v>
      </c>
      <c r="N8" s="44">
        <f t="shared" si="0"/>
        <v>22140040</v>
      </c>
      <c r="O8" s="44">
        <f t="shared" si="0"/>
        <v>22140040</v>
      </c>
      <c r="P8" s="44">
        <f t="shared" si="0"/>
        <v>0</v>
      </c>
      <c r="Q8" s="44">
        <f t="shared" si="0"/>
        <v>22140040</v>
      </c>
      <c r="R8" s="44">
        <f t="shared" si="0"/>
        <v>10570060</v>
      </c>
      <c r="S8" s="44">
        <f t="shared" si="0"/>
        <v>0</v>
      </c>
      <c r="T8" s="44">
        <f t="shared" si="0"/>
        <v>10570060</v>
      </c>
      <c r="U8" s="10"/>
    </row>
    <row r="9" spans="1:21" ht="11.25">
      <c r="A9" s="13" t="s">
        <v>38</v>
      </c>
      <c r="B9" s="13"/>
      <c r="C9" s="13"/>
      <c r="D9" s="45">
        <f aca="true" t="shared" si="1" ref="D9:T9">SUM(D10:D13)</f>
        <v>34365000</v>
      </c>
      <c r="E9" s="45">
        <f t="shared" si="1"/>
        <v>0</v>
      </c>
      <c r="F9" s="45">
        <f t="shared" si="1"/>
        <v>34365000</v>
      </c>
      <c r="G9" s="45">
        <f t="shared" si="1"/>
        <v>22154753</v>
      </c>
      <c r="H9" s="45">
        <f t="shared" si="1"/>
        <v>22154753</v>
      </c>
      <c r="I9" s="45">
        <f t="shared" si="1"/>
        <v>34365000</v>
      </c>
      <c r="J9" s="45">
        <f t="shared" si="1"/>
        <v>0</v>
      </c>
      <c r="K9" s="45">
        <f t="shared" si="1"/>
        <v>34365000</v>
      </c>
      <c r="L9" s="45">
        <f t="shared" si="1"/>
        <v>22140040</v>
      </c>
      <c r="M9" s="45">
        <f t="shared" si="1"/>
        <v>0</v>
      </c>
      <c r="N9" s="45">
        <f t="shared" si="1"/>
        <v>22140040</v>
      </c>
      <c r="O9" s="45">
        <f t="shared" si="1"/>
        <v>22140040</v>
      </c>
      <c r="P9" s="45">
        <f t="shared" si="1"/>
        <v>0</v>
      </c>
      <c r="Q9" s="45">
        <f t="shared" si="1"/>
        <v>22140040</v>
      </c>
      <c r="R9" s="45">
        <f t="shared" si="1"/>
        <v>10570060</v>
      </c>
      <c r="S9" s="45">
        <f t="shared" si="1"/>
        <v>0</v>
      </c>
      <c r="T9" s="45">
        <f t="shared" si="1"/>
        <v>10570060</v>
      </c>
      <c r="U9" s="14"/>
    </row>
    <row r="10" spans="1:21" s="41" customFormat="1" ht="47.25" customHeight="1">
      <c r="A10" s="42" t="s">
        <v>61</v>
      </c>
      <c r="B10" s="43" t="s">
        <v>62</v>
      </c>
      <c r="C10" s="37" t="s">
        <v>63</v>
      </c>
      <c r="D10" s="38">
        <v>9975000</v>
      </c>
      <c r="E10" s="39">
        <v>0</v>
      </c>
      <c r="F10" s="38">
        <f>D10+E10</f>
        <v>9975000</v>
      </c>
      <c r="G10" s="38">
        <v>9416294</v>
      </c>
      <c r="H10" s="38">
        <f>G10</f>
        <v>9416294</v>
      </c>
      <c r="I10" s="38">
        <f>D10</f>
        <v>9975000</v>
      </c>
      <c r="J10" s="39">
        <v>0</v>
      </c>
      <c r="K10" s="38">
        <f>I10+J10</f>
        <v>9975000</v>
      </c>
      <c r="L10" s="38">
        <f>G10</f>
        <v>9416294</v>
      </c>
      <c r="M10" s="39">
        <v>0</v>
      </c>
      <c r="N10" s="38">
        <f>L10+M10</f>
        <v>9416294</v>
      </c>
      <c r="O10" s="38">
        <f>N10</f>
        <v>9416294</v>
      </c>
      <c r="P10" s="39">
        <v>0</v>
      </c>
      <c r="Q10" s="38">
        <f>O10+P10</f>
        <v>9416294</v>
      </c>
      <c r="R10" s="39">
        <v>0</v>
      </c>
      <c r="S10" s="39">
        <v>0</v>
      </c>
      <c r="T10" s="38">
        <f>R10+S10</f>
        <v>0</v>
      </c>
      <c r="U10" s="40" t="s">
        <v>70</v>
      </c>
    </row>
    <row r="11" spans="1:21" s="41" customFormat="1" ht="47.25" customHeight="1">
      <c r="A11" s="36" t="s">
        <v>64</v>
      </c>
      <c r="B11" s="37" t="s">
        <v>66</v>
      </c>
      <c r="C11" s="37" t="s">
        <v>67</v>
      </c>
      <c r="D11" s="38">
        <v>827000</v>
      </c>
      <c r="E11" s="39">
        <v>0</v>
      </c>
      <c r="F11" s="38">
        <f>D11+E11</f>
        <v>827000</v>
      </c>
      <c r="G11" s="38">
        <v>536437</v>
      </c>
      <c r="H11" s="38">
        <f>G11</f>
        <v>536437</v>
      </c>
      <c r="I11" s="38">
        <f>D11</f>
        <v>827000</v>
      </c>
      <c r="J11" s="39">
        <v>0</v>
      </c>
      <c r="K11" s="38">
        <f>I11+J11</f>
        <v>827000</v>
      </c>
      <c r="L11" s="38">
        <f>521724</f>
        <v>521724</v>
      </c>
      <c r="M11" s="39">
        <v>0</v>
      </c>
      <c r="N11" s="38">
        <f>L11+M11</f>
        <v>521724</v>
      </c>
      <c r="O11" s="38">
        <f>N11</f>
        <v>521724</v>
      </c>
      <c r="P11" s="39">
        <v>0</v>
      </c>
      <c r="Q11" s="38">
        <f>O11+P11</f>
        <v>521724</v>
      </c>
      <c r="R11" s="39">
        <v>14713</v>
      </c>
      <c r="S11" s="39">
        <v>0</v>
      </c>
      <c r="T11" s="38">
        <f>R11+S11</f>
        <v>14713</v>
      </c>
      <c r="U11" s="40"/>
    </row>
    <row r="12" spans="1:21" s="41" customFormat="1" ht="47.25" customHeight="1">
      <c r="A12" s="42" t="s">
        <v>65</v>
      </c>
      <c r="B12" s="37" t="s">
        <v>66</v>
      </c>
      <c r="C12" s="37" t="s">
        <v>63</v>
      </c>
      <c r="D12" s="38">
        <f>23264000</f>
        <v>23264000</v>
      </c>
      <c r="E12" s="39">
        <v>0</v>
      </c>
      <c r="F12" s="38">
        <f>D12+E12</f>
        <v>23264000</v>
      </c>
      <c r="G12" s="38">
        <v>11903022</v>
      </c>
      <c r="H12" s="38">
        <f>G12</f>
        <v>11903022</v>
      </c>
      <c r="I12" s="38">
        <f>D12</f>
        <v>23264000</v>
      </c>
      <c r="J12" s="39">
        <v>0</v>
      </c>
      <c r="K12" s="38">
        <f>I12+J12</f>
        <v>23264000</v>
      </c>
      <c r="L12" s="38">
        <f>G12</f>
        <v>11903022</v>
      </c>
      <c r="M12" s="39">
        <v>0</v>
      </c>
      <c r="N12" s="38">
        <f>L12+M12</f>
        <v>11903022</v>
      </c>
      <c r="O12" s="38">
        <f>N12</f>
        <v>11903022</v>
      </c>
      <c r="P12" s="39">
        <v>0</v>
      </c>
      <c r="Q12" s="38">
        <f>O12+P12</f>
        <v>11903022</v>
      </c>
      <c r="R12" s="39">
        <v>10555347</v>
      </c>
      <c r="S12" s="39">
        <v>0</v>
      </c>
      <c r="T12" s="38">
        <f>R12+S12</f>
        <v>10555347</v>
      </c>
      <c r="U12" s="40"/>
    </row>
    <row r="13" spans="1:21" ht="47.25" customHeight="1">
      <c r="A13" s="15" t="s">
        <v>68</v>
      </c>
      <c r="B13" s="16">
        <v>110</v>
      </c>
      <c r="C13" s="16" t="s">
        <v>69</v>
      </c>
      <c r="D13" s="46">
        <v>299000</v>
      </c>
      <c r="E13" s="47">
        <v>0</v>
      </c>
      <c r="F13" s="46">
        <f>D13+E13</f>
        <v>299000</v>
      </c>
      <c r="G13" s="46">
        <f>E13+F13</f>
        <v>299000</v>
      </c>
      <c r="H13" s="46">
        <v>299000</v>
      </c>
      <c r="I13" s="46">
        <v>299000</v>
      </c>
      <c r="J13" s="47">
        <v>0</v>
      </c>
      <c r="K13" s="46">
        <f>I13+J13</f>
        <v>299000</v>
      </c>
      <c r="L13" s="46">
        <v>299000</v>
      </c>
      <c r="M13" s="47">
        <v>0</v>
      </c>
      <c r="N13" s="46">
        <f>L13+M13</f>
        <v>299000</v>
      </c>
      <c r="O13" s="46">
        <v>299000</v>
      </c>
      <c r="P13" s="47">
        <v>0</v>
      </c>
      <c r="Q13" s="46">
        <f>O13+P13</f>
        <v>299000</v>
      </c>
      <c r="R13" s="46">
        <v>0</v>
      </c>
      <c r="S13" s="47">
        <v>0</v>
      </c>
      <c r="T13" s="46">
        <f>R13+S13</f>
        <v>0</v>
      </c>
      <c r="U13" s="40" t="s">
        <v>70</v>
      </c>
    </row>
    <row r="14" spans="1:21" ht="11.25">
      <c r="A14" s="13" t="s">
        <v>39</v>
      </c>
      <c r="B14" s="13"/>
      <c r="C14" s="13"/>
      <c r="D14" s="22">
        <f aca="true" t="shared" si="2" ref="D14:T14">SUM(D15:D16)</f>
        <v>0</v>
      </c>
      <c r="E14" s="22">
        <f t="shared" si="2"/>
        <v>0</v>
      </c>
      <c r="F14" s="14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14">
        <f t="shared" si="2"/>
        <v>0</v>
      </c>
      <c r="L14" s="22">
        <f t="shared" si="2"/>
        <v>0</v>
      </c>
      <c r="M14" s="22">
        <f t="shared" si="2"/>
        <v>0</v>
      </c>
      <c r="N14" s="14">
        <f t="shared" si="2"/>
        <v>0</v>
      </c>
      <c r="O14" s="22">
        <f t="shared" si="2"/>
        <v>0</v>
      </c>
      <c r="P14" s="22">
        <f t="shared" si="2"/>
        <v>0</v>
      </c>
      <c r="Q14" s="14">
        <f t="shared" si="2"/>
        <v>0</v>
      </c>
      <c r="R14" s="22">
        <f t="shared" si="2"/>
        <v>0</v>
      </c>
      <c r="S14" s="22">
        <f t="shared" si="2"/>
        <v>0</v>
      </c>
      <c r="T14" s="14">
        <f t="shared" si="2"/>
        <v>0</v>
      </c>
      <c r="U14" s="22"/>
    </row>
    <row r="15" spans="1:21" ht="47.25" customHeight="1">
      <c r="A15" s="15"/>
      <c r="B15" s="16"/>
      <c r="C15" s="16"/>
      <c r="D15" s="17"/>
      <c r="E15" s="10"/>
      <c r="F15" s="17">
        <f>D15+E15</f>
        <v>0</v>
      </c>
      <c r="G15" s="17"/>
      <c r="H15" s="17"/>
      <c r="I15" s="17"/>
      <c r="J15" s="10"/>
      <c r="K15" s="17">
        <f>I15+J15</f>
        <v>0</v>
      </c>
      <c r="L15" s="18"/>
      <c r="M15" s="10"/>
      <c r="N15" s="17">
        <f>L15+M15</f>
        <v>0</v>
      </c>
      <c r="O15" s="17"/>
      <c r="P15" s="10"/>
      <c r="Q15" s="17">
        <f>O15+P15</f>
        <v>0</v>
      </c>
      <c r="R15" s="10"/>
      <c r="S15" s="10"/>
      <c r="T15" s="17">
        <f>R15+S15</f>
        <v>0</v>
      </c>
      <c r="U15" s="10"/>
    </row>
    <row r="16" spans="1:21" ht="11.25">
      <c r="A16" s="20"/>
      <c r="B16" s="21"/>
      <c r="C16" s="16"/>
      <c r="D16" s="17"/>
      <c r="E16" s="10"/>
      <c r="F16" s="17">
        <f>D16+E16</f>
        <v>0</v>
      </c>
      <c r="G16" s="17"/>
      <c r="H16" s="17"/>
      <c r="I16" s="17"/>
      <c r="J16" s="10"/>
      <c r="K16" s="17">
        <f>I16+J16</f>
        <v>0</v>
      </c>
      <c r="L16" s="18"/>
      <c r="M16" s="10"/>
      <c r="N16" s="17">
        <f>L16+M16</f>
        <v>0</v>
      </c>
      <c r="O16" s="17"/>
      <c r="P16" s="10"/>
      <c r="Q16" s="17">
        <f>O16+P16</f>
        <v>0</v>
      </c>
      <c r="R16" s="10"/>
      <c r="S16" s="10"/>
      <c r="T16" s="17">
        <f>R16+S16</f>
        <v>0</v>
      </c>
      <c r="U16" s="10"/>
    </row>
    <row r="17" spans="1:21" ht="11.25">
      <c r="A17" s="13" t="s">
        <v>40</v>
      </c>
      <c r="B17" s="13"/>
      <c r="C17" s="13"/>
      <c r="D17" s="22">
        <f aca="true" t="shared" si="3" ref="D17:T17">SUM(D18:D19)</f>
        <v>0</v>
      </c>
      <c r="E17" s="22">
        <f t="shared" si="3"/>
        <v>0</v>
      </c>
      <c r="F17" s="14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14">
        <f t="shared" si="3"/>
        <v>0</v>
      </c>
      <c r="L17" s="22">
        <f t="shared" si="3"/>
        <v>0</v>
      </c>
      <c r="M17" s="22">
        <f t="shared" si="3"/>
        <v>0</v>
      </c>
      <c r="N17" s="14">
        <f t="shared" si="3"/>
        <v>0</v>
      </c>
      <c r="O17" s="22">
        <f t="shared" si="3"/>
        <v>0</v>
      </c>
      <c r="P17" s="22">
        <f t="shared" si="3"/>
        <v>0</v>
      </c>
      <c r="Q17" s="14">
        <f t="shared" si="3"/>
        <v>0</v>
      </c>
      <c r="R17" s="22">
        <f t="shared" si="3"/>
        <v>0</v>
      </c>
      <c r="S17" s="22">
        <f t="shared" si="3"/>
        <v>0</v>
      </c>
      <c r="T17" s="14">
        <f t="shared" si="3"/>
        <v>0</v>
      </c>
      <c r="U17" s="22"/>
    </row>
    <row r="18" spans="1:21" ht="47.25" customHeight="1">
      <c r="A18" s="15"/>
      <c r="B18" s="16"/>
      <c r="C18" s="16"/>
      <c r="D18" s="17"/>
      <c r="E18" s="10"/>
      <c r="F18" s="17">
        <f>D18+E18</f>
        <v>0</v>
      </c>
      <c r="G18" s="17"/>
      <c r="H18" s="17"/>
      <c r="I18" s="17"/>
      <c r="J18" s="10"/>
      <c r="K18" s="17">
        <f>I18+J18</f>
        <v>0</v>
      </c>
      <c r="L18" s="18"/>
      <c r="M18" s="10"/>
      <c r="N18" s="17">
        <f>L18+M18</f>
        <v>0</v>
      </c>
      <c r="O18" s="17"/>
      <c r="P18" s="10"/>
      <c r="Q18" s="17">
        <f>O18+P18</f>
        <v>0</v>
      </c>
      <c r="R18" s="19"/>
      <c r="S18" s="19"/>
      <c r="T18" s="17">
        <f>R18+S18</f>
        <v>0</v>
      </c>
      <c r="U18" s="10"/>
    </row>
    <row r="19" spans="1:21" ht="11.25">
      <c r="A19" s="20"/>
      <c r="B19" s="21"/>
      <c r="C19" s="23"/>
      <c r="D19" s="24"/>
      <c r="E19" s="25"/>
      <c r="F19" s="17">
        <f>D19+E19</f>
        <v>0</v>
      </c>
      <c r="G19" s="17"/>
      <c r="H19" s="17"/>
      <c r="I19" s="24"/>
      <c r="J19" s="25"/>
      <c r="K19" s="17">
        <f>I19+J19</f>
        <v>0</v>
      </c>
      <c r="L19" s="25"/>
      <c r="M19" s="25"/>
      <c r="N19" s="17">
        <f>L19+M19</f>
        <v>0</v>
      </c>
      <c r="O19" s="24"/>
      <c r="P19" s="25"/>
      <c r="Q19" s="17">
        <f>O19+P19</f>
        <v>0</v>
      </c>
      <c r="R19" s="25"/>
      <c r="S19" s="24"/>
      <c r="T19" s="17">
        <f>R19+S19</f>
        <v>0</v>
      </c>
      <c r="U19" s="10"/>
    </row>
    <row r="20" spans="1:21" ht="11.25">
      <c r="A20" s="13" t="s">
        <v>41</v>
      </c>
      <c r="B20" s="13"/>
      <c r="C20" s="13"/>
      <c r="D20" s="26">
        <f aca="true" t="shared" si="4" ref="D20:T20">SUM(D21:D22)</f>
        <v>0</v>
      </c>
      <c r="E20" s="26">
        <f t="shared" si="4"/>
        <v>0</v>
      </c>
      <c r="F20" s="14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14">
        <f t="shared" si="4"/>
        <v>0</v>
      </c>
      <c r="L20" s="26">
        <f t="shared" si="4"/>
        <v>0</v>
      </c>
      <c r="M20" s="26">
        <f t="shared" si="4"/>
        <v>0</v>
      </c>
      <c r="N20" s="14">
        <f t="shared" si="4"/>
        <v>0</v>
      </c>
      <c r="O20" s="26">
        <f t="shared" si="4"/>
        <v>0</v>
      </c>
      <c r="P20" s="26">
        <f t="shared" si="4"/>
        <v>0</v>
      </c>
      <c r="Q20" s="14">
        <f t="shared" si="4"/>
        <v>0</v>
      </c>
      <c r="R20" s="26">
        <f t="shared" si="4"/>
        <v>0</v>
      </c>
      <c r="S20" s="26">
        <f t="shared" si="4"/>
        <v>0</v>
      </c>
      <c r="T20" s="14">
        <f t="shared" si="4"/>
        <v>0</v>
      </c>
      <c r="U20" s="26"/>
    </row>
    <row r="21" spans="1:21" ht="47.25" customHeight="1">
      <c r="A21" s="15"/>
      <c r="B21" s="16"/>
      <c r="C21" s="16"/>
      <c r="D21" s="17"/>
      <c r="E21" s="10"/>
      <c r="F21" s="17">
        <f>D21+E21</f>
        <v>0</v>
      </c>
      <c r="G21" s="17"/>
      <c r="H21" s="17"/>
      <c r="I21" s="17"/>
      <c r="J21" s="10"/>
      <c r="K21" s="17">
        <f>I21+J21</f>
        <v>0</v>
      </c>
      <c r="L21" s="18"/>
      <c r="M21" s="19"/>
      <c r="N21" s="17">
        <f>L21+M21</f>
        <v>0</v>
      </c>
      <c r="O21" s="17"/>
      <c r="P21" s="10"/>
      <c r="Q21" s="17">
        <f>O21+P21</f>
        <v>0</v>
      </c>
      <c r="R21" s="10"/>
      <c r="S21" s="10"/>
      <c r="T21" s="17">
        <f>R21+S21</f>
        <v>0</v>
      </c>
      <c r="U21" s="10"/>
    </row>
    <row r="22" spans="1:21" ht="11.25">
      <c r="A22" s="15"/>
      <c r="B22" s="16"/>
      <c r="C22" s="16"/>
      <c r="D22" s="27"/>
      <c r="E22" s="27"/>
      <c r="F22" s="17">
        <f>D22+E22</f>
        <v>0</v>
      </c>
      <c r="G22" s="17"/>
      <c r="H22" s="17"/>
      <c r="I22" s="27"/>
      <c r="J22" s="27"/>
      <c r="K22" s="17">
        <f>I22+J22</f>
        <v>0</v>
      </c>
      <c r="L22" s="27"/>
      <c r="M22" s="27"/>
      <c r="N22" s="17">
        <f>L22+M22</f>
        <v>0</v>
      </c>
      <c r="O22" s="27"/>
      <c r="P22" s="27"/>
      <c r="Q22" s="17">
        <f>O22+P22</f>
        <v>0</v>
      </c>
      <c r="R22" s="10"/>
      <c r="S22" s="10"/>
      <c r="T22" s="17">
        <f>R22+S22</f>
        <v>0</v>
      </c>
      <c r="U22" s="10"/>
    </row>
    <row r="23" spans="1:21" ht="11.25">
      <c r="A23" s="28" t="s">
        <v>42</v>
      </c>
      <c r="B23" s="29"/>
      <c r="C23" s="29"/>
      <c r="D23" s="30"/>
      <c r="E23" s="30"/>
      <c r="F23" s="31"/>
      <c r="G23" s="31"/>
      <c r="H23" s="30"/>
      <c r="I23" s="30"/>
      <c r="J23" s="31"/>
      <c r="K23" s="30"/>
      <c r="L23" s="30"/>
      <c r="M23" s="32"/>
      <c r="N23" s="32"/>
      <c r="O23" s="32"/>
      <c r="P23" s="32"/>
      <c r="Q23" s="31"/>
      <c r="R23" s="31"/>
      <c r="S23" s="31"/>
      <c r="T23" s="32"/>
      <c r="U23" s="33"/>
    </row>
    <row r="24" spans="1:21" ht="11.25" customHeight="1">
      <c r="A24" s="53" t="s">
        <v>43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1.25" customHeight="1">
      <c r="A25" s="53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1.25" customHeight="1">
      <c r="A26" s="53" t="s">
        <v>45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1.25" customHeight="1">
      <c r="A27" s="53" t="s">
        <v>46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1.25" customHeight="1">
      <c r="A28" s="53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1.25" customHeight="1">
      <c r="A29" s="53" t="s">
        <v>48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1.25" customHeight="1">
      <c r="A30" s="53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1.25" customHeight="1">
      <c r="A31" s="53" t="s">
        <v>50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1.25" customHeight="1">
      <c r="A32" s="53" t="s">
        <v>51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1.25" customHeight="1">
      <c r="A33" s="54" t="s">
        <v>52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5" spans="1:21" s="35" customFormat="1" ht="11.25">
      <c r="A35" s="34" t="s">
        <v>53</v>
      </c>
      <c r="B35" s="34"/>
      <c r="C35" s="34"/>
      <c r="D35" s="34"/>
      <c r="E35" s="34"/>
      <c r="F35" s="34" t="s">
        <v>54</v>
      </c>
      <c r="G35" s="34"/>
      <c r="I35" s="34"/>
      <c r="J35" s="34" t="s">
        <v>55</v>
      </c>
      <c r="K35" s="34"/>
      <c r="L35" s="34"/>
      <c r="M35" s="34"/>
      <c r="N35" s="34"/>
      <c r="P35" s="34" t="s">
        <v>56</v>
      </c>
      <c r="Q35" s="34"/>
      <c r="R35" s="34"/>
      <c r="S35" s="34"/>
      <c r="T35" s="34"/>
      <c r="U35" s="34"/>
    </row>
    <row r="36" spans="1:21" s="35" customFormat="1" ht="11.25">
      <c r="A36" s="34"/>
      <c r="B36" s="34"/>
      <c r="C36" s="34"/>
      <c r="D36" s="34"/>
      <c r="E36" s="34"/>
      <c r="F36" s="34"/>
      <c r="G36" s="34"/>
      <c r="I36" s="34"/>
      <c r="J36" s="34"/>
      <c r="K36" s="34"/>
      <c r="L36" s="34"/>
      <c r="M36" s="34"/>
      <c r="N36" s="34"/>
      <c r="P36" s="34"/>
      <c r="Q36" s="34"/>
      <c r="R36" s="34"/>
      <c r="S36" s="34"/>
      <c r="T36" s="34"/>
      <c r="U36" s="34"/>
    </row>
    <row r="38" ht="15.75">
      <c r="A38" s="1" t="s">
        <v>59</v>
      </c>
    </row>
  </sheetData>
  <sheetProtection selectLockedCells="1" selectUnlockedCells="1"/>
  <mergeCells count="23">
    <mergeCell ref="A33:U33"/>
    <mergeCell ref="A27:U27"/>
    <mergeCell ref="A28:U28"/>
    <mergeCell ref="A29:U29"/>
    <mergeCell ref="A30:U30"/>
    <mergeCell ref="A31:U31"/>
    <mergeCell ref="A32:U32"/>
    <mergeCell ref="L5:Q5"/>
    <mergeCell ref="R5:T5"/>
    <mergeCell ref="U5:U6"/>
    <mergeCell ref="A24:U24"/>
    <mergeCell ref="A25:U25"/>
    <mergeCell ref="A26:U26"/>
    <mergeCell ref="A1:U1"/>
    <mergeCell ref="A2:U2"/>
    <mergeCell ref="A3:U3"/>
    <mergeCell ref="A4:U4"/>
    <mergeCell ref="A5:A7"/>
    <mergeCell ref="B5:B7"/>
    <mergeCell ref="C5:C7"/>
    <mergeCell ref="D5:F5"/>
    <mergeCell ref="G5:H5"/>
    <mergeCell ref="I5:K5"/>
  </mergeCells>
  <printOptions/>
  <pageMargins left="0.2755905511811024" right="0.1968503937007874" top="0.31496062992125984" bottom="0.31496062992125984" header="0.31496062992125984" footer="0.3149606299212598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楠西605</dc:creator>
  <cp:keywords/>
  <dc:description/>
  <cp:lastModifiedBy>楠西605</cp:lastModifiedBy>
  <cp:lastPrinted>2022-01-24T05:50:12Z</cp:lastPrinted>
  <dcterms:created xsi:type="dcterms:W3CDTF">2021-07-27T05:17:52Z</dcterms:created>
  <dcterms:modified xsi:type="dcterms:W3CDTF">2022-01-25T06:23:04Z</dcterms:modified>
  <cp:category/>
  <cp:version/>
  <cp:contentType/>
  <cp:contentStatus/>
</cp:coreProperties>
</file>