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各機關公款補助團體私人情形季報表 (2)" sheetId="5" r:id="rId2"/>
    <sheet name="Sheet1" sheetId="1" r:id="rId3"/>
    <sheet name="Sheet2" sheetId="2" r:id="rId4"/>
    <sheet name="Sheet3" sheetId="3" r:id="rId5"/>
  </sheets>
  <definedNames>
    <definedName name="_xlnm.Print_Titles" localSheetId="0">各機關公款補助團體私人情形季報表!$A$1:$IV$7</definedName>
    <definedName name="_xlnm.Print_Titles" localSheetId="1">'各機關公款補助團體私人情形季報表 (2)'!$A$1:$IV$7</definedName>
  </definedNames>
  <calcPr calcId="124519"/>
</workbook>
</file>

<file path=xl/calcChain.xml><?xml version="1.0" encoding="utf-8"?>
<calcChain xmlns="http://schemas.openxmlformats.org/spreadsheetml/2006/main">
  <c r="E21" i="4"/>
  <c r="F21"/>
  <c r="G21"/>
  <c r="H21"/>
  <c r="I21"/>
  <c r="D21"/>
  <c r="E24"/>
  <c r="E25" s="1"/>
  <c r="F24"/>
  <c r="F25" s="1"/>
  <c r="G24"/>
  <c r="G25" s="1"/>
  <c r="I24"/>
  <c r="I25" s="1"/>
  <c r="D24"/>
  <c r="D25" s="1"/>
  <c r="E23"/>
  <c r="F23"/>
  <c r="G23"/>
  <c r="H23"/>
  <c r="I23"/>
  <c r="D23"/>
  <c r="I12"/>
  <c r="H12"/>
  <c r="H24" s="1"/>
  <c r="H25" s="1"/>
  <c r="D12"/>
  <c r="I31" i="5"/>
  <c r="I32" s="1"/>
  <c r="H31"/>
  <c r="H32" s="1"/>
  <c r="G31"/>
  <c r="G32" s="1"/>
  <c r="F31"/>
  <c r="F32" s="1"/>
  <c r="E31"/>
  <c r="E32" s="1"/>
  <c r="D31"/>
  <c r="D32" s="1"/>
  <c r="I20"/>
  <c r="H20"/>
  <c r="G20"/>
  <c r="F20"/>
  <c r="E20"/>
  <c r="D20"/>
  <c r="I17"/>
  <c r="I33" s="1"/>
  <c r="H17"/>
  <c r="H33" s="1"/>
  <c r="F17"/>
  <c r="F33" s="1"/>
  <c r="E17"/>
  <c r="E33" s="1"/>
  <c r="D17"/>
  <c r="D33" s="1"/>
  <c r="G16"/>
  <c r="G15"/>
  <c r="G17" s="1"/>
  <c r="I13"/>
  <c r="I34" s="1"/>
  <c r="I35" s="1"/>
  <c r="H13"/>
  <c r="H34" s="1"/>
  <c r="H35" s="1"/>
  <c r="F13"/>
  <c r="F34" s="1"/>
  <c r="F35" s="1"/>
  <c r="E13"/>
  <c r="E34" s="1"/>
  <c r="E35" s="1"/>
  <c r="D13"/>
  <c r="D34" s="1"/>
  <c r="D35" s="1"/>
  <c r="G12"/>
  <c r="G13" s="1"/>
  <c r="I22" i="4"/>
  <c r="H22"/>
  <c r="G22"/>
  <c r="F22"/>
  <c r="E22"/>
  <c r="D22"/>
  <c r="F12"/>
  <c r="E12"/>
  <c r="G12" l="1"/>
  <c r="G13" s="1"/>
  <c r="G33" i="5"/>
  <c r="G21"/>
  <c r="G34"/>
  <c r="G35" s="1"/>
  <c r="G14"/>
  <c r="E14"/>
  <c r="I14"/>
  <c r="E21"/>
  <c r="I21"/>
  <c r="D14"/>
  <c r="F14"/>
  <c r="H14"/>
  <c r="D21"/>
  <c r="F21"/>
  <c r="H21"/>
  <c r="E13" i="4"/>
  <c r="I13"/>
  <c r="D13"/>
  <c r="F13"/>
  <c r="H13"/>
</calcChain>
</file>

<file path=xl/sharedStrings.xml><?xml version="1.0" encoding="utf-8"?>
<sst xmlns="http://schemas.openxmlformats.org/spreadsheetml/2006/main" count="162" uniqueCount="75">
  <si>
    <t>各機關公款補助團體私人情形季報表</t>
    <phoneticPr fontId="4" type="noConversion"/>
  </si>
  <si>
    <r>
      <t>中華民國</t>
    </r>
    <r>
      <rPr>
        <b/>
        <sz val="16"/>
        <rFont val="Times New Roman"/>
        <family val="1"/>
      </rPr>
      <t>101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季</t>
    </r>
    <phoneticPr fontId="4" type="noConversion"/>
  </si>
  <si>
    <r>
      <t>機關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  <charset val="136"/>
      </rPr>
      <t>基金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  <charset val="136"/>
      </rPr>
      <t>名稱：臺南市左鎮區公所</t>
    </r>
    <phoneticPr fontId="4" type="noConversion"/>
  </si>
  <si>
    <t>單位：元</t>
    <phoneticPr fontId="4" type="noConversion"/>
  </si>
  <si>
    <r>
      <t>工作計畫科目名稱及預算數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僅列補助團體私人預算金額</t>
    </r>
    <r>
      <rPr>
        <sz val="10"/>
        <rFont val="Times New Roman"/>
        <family val="1"/>
      </rPr>
      <t>)</t>
    </r>
    <phoneticPr fontId="4" type="noConversion"/>
  </si>
  <si>
    <t>補助事項或用途</t>
    <phoneticPr fontId="4" type="noConversion"/>
  </si>
  <si>
    <r>
      <t>補助對象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團體全銜或私人姓名</t>
    </r>
    <r>
      <rPr>
        <sz val="12"/>
        <rFont val="Times New Roman"/>
        <family val="1"/>
      </rPr>
      <t>)</t>
    </r>
    <phoneticPr fontId="4" type="noConversion"/>
  </si>
  <si>
    <t>補助計畫案總經費及分攤情形</t>
    <phoneticPr fontId="4" type="noConversion"/>
  </si>
  <si>
    <t>撥款情形</t>
    <phoneticPr fontId="4" type="noConversion"/>
  </si>
  <si>
    <r>
      <t>分攤補助款機關名稱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請逐一填列</t>
    </r>
    <r>
      <rPr>
        <sz val="11"/>
        <rFont val="Times New Roman"/>
        <family val="1"/>
      </rPr>
      <t>)</t>
    </r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</si>
  <si>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</si>
  <si>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</si>
  <si>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</si>
  <si>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</si>
  <si>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</si>
  <si>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</si>
  <si>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</si>
  <si>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</si>
  <si>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</si>
  <si>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</si>
  <si>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</si>
  <si>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區公所業務-民政工作-獎補助費    1,310,000元</t>
    <phoneticPr fontId="4" type="noConversion"/>
  </si>
  <si>
    <t>團體小計</t>
    <phoneticPr fontId="4" type="noConversion"/>
  </si>
  <si>
    <r>
      <t>共有</t>
    </r>
    <r>
      <rPr>
        <u/>
        <sz val="12"/>
        <rFont val="Times New Roman"/>
        <family val="1"/>
      </rPr>
      <t xml:space="preserve">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</si>
  <si>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101年度110位鄰長春節慰問金</t>
    <phoneticPr fontId="4" type="noConversion"/>
  </si>
  <si>
    <t>鄰長110人</t>
    <phoneticPr fontId="4" type="noConversion"/>
  </si>
  <si>
    <t>V</t>
    <phoneticPr fontId="4" type="noConversion"/>
  </si>
  <si>
    <t>左鎮區轄內曾文溪水質水量回饋區內民眾水電費補助</t>
    <phoneticPr fontId="4" type="noConversion"/>
  </si>
  <si>
    <t>區民1080人</t>
    <phoneticPr fontId="4" type="noConversion"/>
  </si>
  <si>
    <t>私人小計</t>
    <phoneticPr fontId="4" type="noConversion"/>
  </si>
  <si>
    <r>
      <t>共有</t>
    </r>
    <r>
      <rPr>
        <u/>
        <sz val="12"/>
        <rFont val="Times New Roman"/>
        <family val="1"/>
      </rPr>
      <t xml:space="preserve"> 2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</t>
    </r>
    <r>
      <rPr>
        <u/>
        <sz val="12"/>
        <rFont val="新細明體"/>
        <family val="1"/>
        <charset val="136"/>
      </rPr>
      <t>1190</t>
    </r>
    <r>
      <rPr>
        <u/>
        <sz val="12"/>
        <rFont val="Times New Roman"/>
        <family val="1"/>
      </rPr>
      <t xml:space="preserve">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</si>
  <si>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t>工作計畫合計</t>
    <phoneticPr fontId="4" type="noConversion"/>
  </si>
  <si>
    <r>
      <t>共有</t>
    </r>
    <r>
      <rPr>
        <u/>
        <sz val="12"/>
        <rFont val="Times New Roman"/>
        <family val="1"/>
      </rPr>
      <t xml:space="preserve">  2  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</si>
  <si>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區公所業務-社政工作-獎補助費    165,000元</t>
    <phoneticPr fontId="4" type="noConversion"/>
  </si>
  <si>
    <t>補助老人福利協進會辦理101年度文化觀摩暨水資源教育宣導活動經費車資費</t>
    <phoneticPr fontId="4" type="noConversion"/>
  </si>
  <si>
    <t>左鎮區老人福利協進會</t>
    <phoneticPr fontId="4" type="noConversion"/>
  </si>
  <si>
    <t>曾文溪水質水量保護區回饋金補助老人福利協進會辦理101年度慶祝九九重陽節暨節約用水宣導活動經費</t>
    <phoneticPr fontId="4" type="noConversion"/>
  </si>
  <si>
    <t>臺南市政府社會局</t>
    <phoneticPr fontId="4" type="noConversion"/>
  </si>
  <si>
    <r>
      <t>共有</t>
    </r>
    <r>
      <rPr>
        <u/>
        <sz val="12"/>
        <rFont val="Times New Roman"/>
        <family val="1"/>
      </rPr>
      <t xml:space="preserve">      </t>
    </r>
    <r>
      <rPr>
        <u/>
        <sz val="12"/>
        <rFont val="新細明體"/>
        <family val="1"/>
        <charset val="136"/>
      </rPr>
      <t>2</t>
    </r>
    <r>
      <rPr>
        <u/>
        <sz val="12"/>
        <rFont val="Times New Roman"/>
        <family val="1"/>
      </rPr>
      <t xml:space="preserve">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</si>
  <si>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0  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  0 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</si>
  <si>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t>公務人員退休給付-公務人員退休給付-獎補助費   69,000</t>
    <phoneticPr fontId="4" type="noConversion"/>
  </si>
  <si>
    <r>
      <t>共有</t>
    </r>
    <r>
      <rPr>
        <u/>
        <sz val="12"/>
        <rFont val="Times New Roman"/>
        <family val="1"/>
      </rPr>
      <t xml:space="preserve">  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</si>
  <si>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退休人員春節慰問金</t>
    <phoneticPr fontId="4" type="noConversion"/>
  </si>
  <si>
    <t>退休人員19人</t>
    <phoneticPr fontId="4" type="noConversion"/>
  </si>
  <si>
    <t>張春涪春節特別照護金</t>
    <phoneticPr fontId="4" type="noConversion"/>
  </si>
  <si>
    <t>退休人員張春涪1人</t>
    <phoneticPr fontId="4" type="noConversion"/>
  </si>
  <si>
    <t>退休人員端午節慰問金</t>
    <phoneticPr fontId="4" type="noConversion"/>
  </si>
  <si>
    <t>張春涪端午節特別照護金</t>
    <phoneticPr fontId="4" type="noConversion"/>
  </si>
  <si>
    <t>退休人員中秋節慰問金</t>
    <phoneticPr fontId="4" type="noConversion"/>
  </si>
  <si>
    <t>張春涪中秋節特別照護金</t>
    <phoneticPr fontId="4" type="noConversion"/>
  </si>
  <si>
    <r>
      <t>共有</t>
    </r>
    <r>
      <rPr>
        <u/>
        <sz val="12"/>
        <rFont val="Times New Roman"/>
        <family val="1"/>
      </rPr>
      <t xml:space="preserve"> 6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20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</si>
  <si>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6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</si>
  <si>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總</t>
    </r>
    <r>
      <rPr>
        <sz val="12"/>
        <rFont val="Times New Roman"/>
        <family val="1"/>
      </rPr>
      <t xml:space="preserve">          </t>
    </r>
    <r>
      <rPr>
        <sz val="12"/>
        <color theme="1"/>
        <rFont val="新細明體"/>
        <family val="2"/>
        <charset val="136"/>
        <scheme val="minor"/>
      </rPr>
      <t>計</t>
    </r>
    <phoneticPr fontId="4" type="noConversion"/>
  </si>
  <si>
    <t>團體合計</t>
    <phoneticPr fontId="4" type="noConversion"/>
  </si>
  <si>
    <r>
      <t>共有</t>
    </r>
    <r>
      <rPr>
        <u/>
        <sz val="12"/>
        <rFont val="Times New Roman"/>
        <family val="1"/>
      </rPr>
      <t xml:space="preserve">      2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</si>
  <si>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私人合計</t>
    <phoneticPr fontId="4" type="noConversion"/>
  </si>
  <si>
    <r>
      <t>共有</t>
    </r>
    <r>
      <rPr>
        <u/>
        <sz val="12"/>
        <rFont val="Times New Roman"/>
        <family val="1"/>
      </rPr>
      <t xml:space="preserve">8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1210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</si>
  <si>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t>團體私人總計</t>
    <phoneticPr fontId="4" type="noConversion"/>
  </si>
  <si>
    <r>
      <t>共有</t>
    </r>
    <r>
      <rPr>
        <u/>
        <sz val="12"/>
        <rFont val="Times New Roman"/>
        <family val="1"/>
      </rPr>
      <t xml:space="preserve">      10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</si>
  <si>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</si>
  <si>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</si>
  <si>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</si>
  <si>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t>退休人員1人</t>
    <phoneticPr fontId="4" type="noConversion"/>
  </si>
  <si>
    <t>退休人員春節特別照護金</t>
    <phoneticPr fontId="4" type="noConversion"/>
  </si>
  <si>
    <r>
      <t>共有</t>
    </r>
    <r>
      <rPr>
        <u/>
        <sz val="12"/>
        <rFont val="Times New Roman"/>
        <family val="1"/>
      </rPr>
      <t xml:space="preserve"> 1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110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</si>
  <si>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1  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</si>
  <si>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 0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</si>
  <si>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區公所業務-民政工作-獎補助費    110,000元</t>
    <phoneticPr fontId="4" type="noConversion"/>
  </si>
  <si>
    <t>退休人員端午節特別照護金</t>
    <phoneticPr fontId="4" type="noConversion"/>
  </si>
  <si>
    <r>
      <t>共有</t>
    </r>
    <r>
      <rPr>
        <u/>
        <sz val="12"/>
        <rFont val="Times New Roman"/>
        <family val="1"/>
      </rPr>
      <t xml:space="preserve">4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19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</si>
  <si>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4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</si>
  <si>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sz val="12"/>
        <rFont val="Times New Roman"/>
        <family val="1"/>
      </rPr>
      <t>5</t>
    </r>
    <r>
      <rPr>
        <u/>
        <sz val="12"/>
        <rFont val="Times New Roman"/>
        <family val="1"/>
      </rPr>
      <t xml:space="preserve">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129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</si>
  <si>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 5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</si>
  <si>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公務人員退休給付-公務人員退休給付-獎補助費  138,000</t>
    <phoneticPr fontId="4" type="noConversion"/>
  </si>
  <si>
    <r>
      <t>中華民國</t>
    </r>
    <r>
      <rPr>
        <b/>
        <sz val="16"/>
        <rFont val="Times New Roman"/>
        <family val="1"/>
      </rPr>
      <t>101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  <charset val="136"/>
      </rPr>
      <t>季</t>
    </r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</si>
</sst>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6"/>
      <name val="Times New Roman"/>
      <family val="1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u/>
      <sz val="12"/>
      <name val="Times New Roman"/>
      <family val="1"/>
    </font>
    <font>
      <u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1"/>
    <xf numFmtId="0" fontId="6" fillId="0" borderId="0" xfId="1" applyFont="1"/>
    <xf numFmtId="0" fontId="8" fillId="0" borderId="0" xfId="1" applyFont="1"/>
    <xf numFmtId="176" fontId="8" fillId="0" borderId="0" xfId="2" applyNumberFormat="1" applyFont="1"/>
    <xf numFmtId="0" fontId="1" fillId="0" borderId="2" xfId="1" applyBorder="1"/>
    <xf numFmtId="176" fontId="0" fillId="0" borderId="2" xfId="2" applyNumberFormat="1" applyFont="1" applyBorder="1"/>
    <xf numFmtId="0" fontId="1" fillId="0" borderId="2" xfId="1" applyBorder="1" applyAlignment="1">
      <alignment horizontal="center"/>
    </xf>
    <xf numFmtId="0" fontId="1" fillId="0" borderId="2" xfId="1" applyBorder="1" applyAlignment="1">
      <alignment wrapText="1"/>
    </xf>
    <xf numFmtId="176" fontId="1" fillId="0" borderId="2" xfId="1" applyNumberFormat="1" applyBorder="1"/>
    <xf numFmtId="0" fontId="1" fillId="0" borderId="0" xfId="1" applyAlignment="1">
      <alignment wrapText="1"/>
    </xf>
    <xf numFmtId="41" fontId="1" fillId="0" borderId="2" xfId="1" applyNumberFormat="1" applyBorder="1"/>
    <xf numFmtId="176" fontId="0" fillId="0" borderId="0" xfId="2" applyNumberFormat="1" applyFont="1"/>
    <xf numFmtId="0" fontId="1" fillId="0" borderId="0" xfId="1" applyAlignment="1">
      <alignment horizontal="center"/>
    </xf>
    <xf numFmtId="41" fontId="0" fillId="0" borderId="2" xfId="2" applyNumberFormat="1" applyFont="1" applyBorder="1"/>
    <xf numFmtId="41" fontId="1" fillId="0" borderId="2" xfId="1" applyNumberFormat="1" applyBorder="1" applyAlignment="1">
      <alignment horizontal="center"/>
    </xf>
    <xf numFmtId="41" fontId="1" fillId="0" borderId="0" xfId="1" applyNumberFormat="1"/>
    <xf numFmtId="41" fontId="0" fillId="0" borderId="0" xfId="2" applyNumberFormat="1" applyFont="1"/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76" fontId="12" fillId="0" borderId="2" xfId="2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8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10" xfId="1" applyBorder="1" applyAlignment="1">
      <alignment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workbookViewId="0">
      <selection activeCell="G6" sqref="G6:G7"/>
    </sheetView>
  </sheetViews>
  <sheetFormatPr defaultRowHeight="16.5"/>
  <cols>
    <col min="1" max="1" width="10" style="1" customWidth="1"/>
    <col min="2" max="2" width="27" style="1" customWidth="1"/>
    <col min="3" max="3" width="19.25" style="1" customWidth="1"/>
    <col min="4" max="4" width="11.5" style="12" customWidth="1"/>
    <col min="5" max="5" width="8.375" style="1" customWidth="1"/>
    <col min="6" max="6" width="9.625" style="1" customWidth="1"/>
    <col min="7" max="7" width="10.875" style="12" customWidth="1"/>
    <col min="8" max="8" width="13.25" style="12" customWidth="1"/>
    <col min="9" max="9" width="11.5" style="12" customWidth="1"/>
    <col min="10" max="10" width="7.5" style="1" customWidth="1"/>
    <col min="11" max="11" width="4.375" style="1" customWidth="1"/>
    <col min="12" max="12" width="5.125" style="1" customWidth="1"/>
    <col min="13" max="14" width="3.25" style="1" customWidth="1"/>
    <col min="15" max="15" width="5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">
      <c r="A2" s="18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9.5">
      <c r="A3" s="2" t="s">
        <v>2</v>
      </c>
      <c r="D3" s="4"/>
      <c r="G3" s="4"/>
      <c r="H3" s="4"/>
      <c r="I3" s="4"/>
      <c r="M3" s="19" t="s">
        <v>3</v>
      </c>
      <c r="N3" s="19"/>
      <c r="O3" s="19"/>
    </row>
    <row r="4" spans="1:15" ht="24" customHeight="1">
      <c r="A4" s="20" t="s">
        <v>4</v>
      </c>
      <c r="B4" s="21" t="s">
        <v>5</v>
      </c>
      <c r="C4" s="21" t="s">
        <v>6</v>
      </c>
      <c r="D4" s="22" t="s">
        <v>7</v>
      </c>
      <c r="E4" s="22"/>
      <c r="F4" s="22"/>
      <c r="G4" s="22"/>
      <c r="H4" s="22" t="s">
        <v>8</v>
      </c>
      <c r="I4" s="22"/>
      <c r="J4" s="23" t="s">
        <v>9</v>
      </c>
      <c r="K4" s="20" t="s">
        <v>10</v>
      </c>
      <c r="L4" s="20"/>
      <c r="M4" s="24" t="s">
        <v>11</v>
      </c>
      <c r="N4" s="25"/>
      <c r="O4" s="26"/>
    </row>
    <row r="5" spans="1:15" ht="36.75" customHeight="1">
      <c r="A5" s="20"/>
      <c r="B5" s="21"/>
      <c r="C5" s="21"/>
      <c r="D5" s="22"/>
      <c r="E5" s="22"/>
      <c r="F5" s="22"/>
      <c r="G5" s="22"/>
      <c r="H5" s="22"/>
      <c r="I5" s="22"/>
      <c r="J5" s="23"/>
      <c r="K5" s="20"/>
      <c r="L5" s="20"/>
      <c r="M5" s="27"/>
      <c r="N5" s="28"/>
      <c r="O5" s="29"/>
    </row>
    <row r="6" spans="1:15" ht="23.25" customHeight="1">
      <c r="A6" s="20"/>
      <c r="B6" s="21"/>
      <c r="C6" s="21"/>
      <c r="D6" s="30" t="s">
        <v>12</v>
      </c>
      <c r="E6" s="23" t="s">
        <v>13</v>
      </c>
      <c r="F6" s="23" t="s">
        <v>14</v>
      </c>
      <c r="G6" s="30" t="s">
        <v>15</v>
      </c>
      <c r="H6" s="30" t="s">
        <v>16</v>
      </c>
      <c r="I6" s="30" t="s">
        <v>17</v>
      </c>
      <c r="J6" s="23"/>
      <c r="K6" s="31" t="s">
        <v>18</v>
      </c>
      <c r="L6" s="31" t="s">
        <v>19</v>
      </c>
      <c r="M6" s="31" t="s">
        <v>18</v>
      </c>
      <c r="N6" s="31" t="s">
        <v>19</v>
      </c>
      <c r="O6" s="23" t="s">
        <v>20</v>
      </c>
    </row>
    <row r="7" spans="1:15" ht="42.75" customHeight="1">
      <c r="A7" s="20"/>
      <c r="B7" s="21"/>
      <c r="C7" s="21"/>
      <c r="D7" s="30"/>
      <c r="E7" s="23"/>
      <c r="F7" s="23"/>
      <c r="G7" s="30"/>
      <c r="H7" s="30"/>
      <c r="I7" s="30"/>
      <c r="J7" s="23"/>
      <c r="K7" s="31"/>
      <c r="L7" s="31"/>
      <c r="M7" s="31"/>
      <c r="N7" s="31"/>
      <c r="O7" s="23"/>
    </row>
    <row r="8" spans="1:15" ht="18" customHeight="1">
      <c r="A8" s="32" t="s">
        <v>67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33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33"/>
      <c r="B10" s="7" t="s">
        <v>22</v>
      </c>
      <c r="C10" s="5" t="s">
        <v>23</v>
      </c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46.5" customHeight="1">
      <c r="A11" s="33"/>
      <c r="B11" s="8" t="s">
        <v>24</v>
      </c>
      <c r="C11" s="5" t="s">
        <v>25</v>
      </c>
      <c r="D11" s="6">
        <v>110000</v>
      </c>
      <c r="E11" s="11">
        <v>0</v>
      </c>
      <c r="F11" s="11">
        <v>0</v>
      </c>
      <c r="G11" s="14">
        <v>110000</v>
      </c>
      <c r="H11" s="14">
        <v>0</v>
      </c>
      <c r="I11" s="14">
        <v>110000</v>
      </c>
      <c r="J11" s="11"/>
      <c r="K11" s="11"/>
      <c r="L11" s="15" t="s">
        <v>26</v>
      </c>
      <c r="M11" s="11"/>
      <c r="N11" s="15" t="s">
        <v>26</v>
      </c>
      <c r="O11" s="11"/>
    </row>
    <row r="12" spans="1:15" ht="18" customHeight="1">
      <c r="A12" s="33"/>
      <c r="B12" s="7" t="s">
        <v>29</v>
      </c>
      <c r="C12" s="5" t="s">
        <v>64</v>
      </c>
      <c r="D12" s="6">
        <f>D11</f>
        <v>110000</v>
      </c>
      <c r="E12" s="11">
        <f>E11</f>
        <v>0</v>
      </c>
      <c r="F12" s="11">
        <f>F11</f>
        <v>0</v>
      </c>
      <c r="G12" s="14">
        <f>D12+E12+F12</f>
        <v>110000</v>
      </c>
      <c r="H12" s="14">
        <f>H11</f>
        <v>0</v>
      </c>
      <c r="I12" s="14">
        <f>I11</f>
        <v>110000</v>
      </c>
      <c r="J12" s="11"/>
      <c r="K12" s="11"/>
      <c r="L12" s="15"/>
      <c r="M12" s="11"/>
      <c r="N12" s="15"/>
      <c r="O12" s="11"/>
    </row>
    <row r="13" spans="1:15" ht="18" customHeight="1">
      <c r="A13" s="34"/>
      <c r="B13" s="7" t="s">
        <v>31</v>
      </c>
      <c r="C13" s="5" t="s">
        <v>65</v>
      </c>
      <c r="D13" s="6">
        <f t="shared" ref="D13:I13" si="0">D12</f>
        <v>110000</v>
      </c>
      <c r="E13" s="11">
        <f t="shared" si="0"/>
        <v>0</v>
      </c>
      <c r="F13" s="11">
        <f t="shared" si="0"/>
        <v>0</v>
      </c>
      <c r="G13" s="14">
        <f t="shared" si="0"/>
        <v>110000</v>
      </c>
      <c r="H13" s="14">
        <f t="shared" si="0"/>
        <v>0</v>
      </c>
      <c r="I13" s="14">
        <f t="shared" si="0"/>
        <v>110000</v>
      </c>
      <c r="J13" s="11"/>
      <c r="K13" s="11"/>
      <c r="L13" s="11"/>
      <c r="M13" s="11"/>
      <c r="N13" s="11"/>
      <c r="O13" s="11"/>
    </row>
    <row r="14" spans="1:15" ht="18" customHeight="1">
      <c r="A14" s="32" t="s">
        <v>73</v>
      </c>
      <c r="B14" s="5"/>
      <c r="C14" s="5"/>
      <c r="D14" s="6"/>
      <c r="E14" s="11"/>
      <c r="F14" s="11"/>
      <c r="G14" s="14"/>
      <c r="H14" s="14"/>
      <c r="I14" s="14"/>
      <c r="J14" s="11"/>
      <c r="K14" s="11"/>
      <c r="L14" s="11"/>
      <c r="M14" s="11"/>
      <c r="N14" s="11"/>
      <c r="O14" s="11"/>
    </row>
    <row r="15" spans="1:15" ht="18" customHeight="1">
      <c r="A15" s="33"/>
      <c r="B15" s="5"/>
      <c r="C15" s="5"/>
      <c r="D15" s="6"/>
      <c r="E15" s="11"/>
      <c r="F15" s="11"/>
      <c r="G15" s="14"/>
      <c r="H15" s="14"/>
      <c r="I15" s="14"/>
      <c r="J15" s="11"/>
      <c r="K15" s="11"/>
      <c r="L15" s="11"/>
      <c r="M15" s="11"/>
      <c r="N15" s="11"/>
      <c r="O15" s="11"/>
    </row>
    <row r="16" spans="1:15" ht="18" customHeight="1">
      <c r="A16" s="33"/>
      <c r="B16" s="7" t="s">
        <v>22</v>
      </c>
      <c r="C16" s="5" t="s">
        <v>41</v>
      </c>
      <c r="D16" s="6"/>
      <c r="E16" s="11"/>
      <c r="F16" s="11"/>
      <c r="G16" s="14"/>
      <c r="H16" s="14"/>
      <c r="I16" s="14"/>
      <c r="J16" s="11"/>
      <c r="K16" s="11"/>
      <c r="L16" s="11"/>
      <c r="M16" s="11"/>
      <c r="N16" s="11"/>
      <c r="O16" s="11"/>
    </row>
    <row r="17" spans="1:15" ht="18" customHeight="1">
      <c r="A17" s="33"/>
      <c r="B17" s="5" t="s">
        <v>42</v>
      </c>
      <c r="C17" s="5" t="s">
        <v>43</v>
      </c>
      <c r="D17" s="6">
        <v>38000</v>
      </c>
      <c r="E17" s="11"/>
      <c r="F17" s="11"/>
      <c r="G17" s="14">
        <v>38000</v>
      </c>
      <c r="H17" s="14"/>
      <c r="I17" s="14">
        <v>38000</v>
      </c>
      <c r="J17" s="11"/>
      <c r="K17" s="11"/>
      <c r="L17" s="15" t="s">
        <v>26</v>
      </c>
      <c r="M17" s="11"/>
      <c r="N17" s="15" t="s">
        <v>26</v>
      </c>
      <c r="O17" s="11"/>
    </row>
    <row r="18" spans="1:15" ht="18" customHeight="1">
      <c r="A18" s="33"/>
      <c r="B18" s="5" t="s">
        <v>63</v>
      </c>
      <c r="C18" s="5" t="s">
        <v>62</v>
      </c>
      <c r="D18" s="6">
        <v>31000</v>
      </c>
      <c r="E18" s="11"/>
      <c r="F18" s="11"/>
      <c r="G18" s="14">
        <v>31000</v>
      </c>
      <c r="H18" s="14"/>
      <c r="I18" s="14">
        <v>31000</v>
      </c>
      <c r="J18" s="11"/>
      <c r="K18" s="11"/>
      <c r="L18" s="15" t="s">
        <v>26</v>
      </c>
      <c r="M18" s="11"/>
      <c r="N18" s="15" t="s">
        <v>26</v>
      </c>
      <c r="O18" s="11"/>
    </row>
    <row r="19" spans="1:15" ht="18" customHeight="1">
      <c r="A19" s="33"/>
      <c r="B19" s="5" t="s">
        <v>46</v>
      </c>
      <c r="C19" s="5" t="s">
        <v>43</v>
      </c>
      <c r="D19" s="6">
        <v>38000</v>
      </c>
      <c r="E19" s="11"/>
      <c r="F19" s="11"/>
      <c r="G19" s="14">
        <v>38000</v>
      </c>
      <c r="H19" s="14">
        <v>38000</v>
      </c>
      <c r="I19" s="14">
        <v>38000</v>
      </c>
      <c r="J19" s="11"/>
      <c r="K19" s="11"/>
      <c r="L19" s="15" t="s">
        <v>26</v>
      </c>
      <c r="M19" s="11"/>
      <c r="N19" s="15" t="s">
        <v>26</v>
      </c>
      <c r="O19" s="11"/>
    </row>
    <row r="20" spans="1:15" ht="18" customHeight="1">
      <c r="A20" s="33"/>
      <c r="B20" s="5" t="s">
        <v>68</v>
      </c>
      <c r="C20" s="5" t="s">
        <v>62</v>
      </c>
      <c r="D20" s="6">
        <v>31000</v>
      </c>
      <c r="E20" s="11"/>
      <c r="F20" s="11"/>
      <c r="G20" s="14">
        <v>31000</v>
      </c>
      <c r="H20" s="14">
        <v>31000</v>
      </c>
      <c r="I20" s="14">
        <v>31000</v>
      </c>
      <c r="J20" s="11"/>
      <c r="K20" s="11"/>
      <c r="L20" s="15" t="s">
        <v>26</v>
      </c>
      <c r="M20" s="11"/>
      <c r="N20" s="15" t="s">
        <v>26</v>
      </c>
      <c r="O20" s="11"/>
    </row>
    <row r="21" spans="1:15" ht="18" customHeight="1">
      <c r="A21" s="33"/>
      <c r="B21" s="7" t="s">
        <v>29</v>
      </c>
      <c r="C21" s="5" t="s">
        <v>69</v>
      </c>
      <c r="D21" s="6">
        <f>SUM(D17:D20)</f>
        <v>138000</v>
      </c>
      <c r="E21" s="6">
        <f t="shared" ref="E21:I21" si="1">SUM(E17:E20)</f>
        <v>0</v>
      </c>
      <c r="F21" s="6">
        <f t="shared" si="1"/>
        <v>0</v>
      </c>
      <c r="G21" s="6">
        <f t="shared" si="1"/>
        <v>138000</v>
      </c>
      <c r="H21" s="6">
        <f t="shared" si="1"/>
        <v>69000</v>
      </c>
      <c r="I21" s="6">
        <f t="shared" si="1"/>
        <v>138000</v>
      </c>
      <c r="J21" s="11"/>
      <c r="K21" s="11"/>
      <c r="L21" s="15"/>
      <c r="M21" s="11"/>
      <c r="N21" s="15"/>
      <c r="O21" s="11"/>
    </row>
    <row r="22" spans="1:15" ht="18" customHeight="1">
      <c r="A22" s="34"/>
      <c r="B22" s="7" t="s">
        <v>31</v>
      </c>
      <c r="C22" s="5" t="s">
        <v>70</v>
      </c>
      <c r="D22" s="6">
        <f t="shared" ref="D22:I22" si="2">D21</f>
        <v>138000</v>
      </c>
      <c r="E22" s="11">
        <f t="shared" si="2"/>
        <v>0</v>
      </c>
      <c r="F22" s="11">
        <f t="shared" si="2"/>
        <v>0</v>
      </c>
      <c r="G22" s="14">
        <f t="shared" si="2"/>
        <v>138000</v>
      </c>
      <c r="H22" s="14">
        <f t="shared" si="2"/>
        <v>69000</v>
      </c>
      <c r="I22" s="14">
        <f t="shared" si="2"/>
        <v>138000</v>
      </c>
      <c r="J22" s="11"/>
      <c r="K22" s="11"/>
      <c r="L22" s="15"/>
      <c r="M22" s="11"/>
      <c r="N22" s="15"/>
      <c r="O22" s="11"/>
    </row>
    <row r="23" spans="1:15" ht="18" customHeight="1">
      <c r="A23" s="31" t="s">
        <v>52</v>
      </c>
      <c r="B23" s="7" t="s">
        <v>53</v>
      </c>
      <c r="C23" s="5" t="s">
        <v>66</v>
      </c>
      <c r="D23" s="6">
        <f>D10+D16</f>
        <v>0</v>
      </c>
      <c r="E23" s="6">
        <f t="shared" ref="E23:I23" si="3">E10+E16</f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11"/>
      <c r="K23" s="11"/>
      <c r="L23" s="11"/>
      <c r="M23" s="11"/>
      <c r="N23" s="11"/>
      <c r="O23" s="11"/>
    </row>
    <row r="24" spans="1:15" ht="18" customHeight="1">
      <c r="A24" s="31"/>
      <c r="B24" s="7" t="s">
        <v>55</v>
      </c>
      <c r="C24" s="5" t="s">
        <v>71</v>
      </c>
      <c r="D24" s="6">
        <f>D12+D21</f>
        <v>248000</v>
      </c>
      <c r="E24" s="6">
        <f t="shared" ref="E24:I24" si="4">E12+E21</f>
        <v>0</v>
      </c>
      <c r="F24" s="6">
        <f t="shared" si="4"/>
        <v>0</v>
      </c>
      <c r="G24" s="6">
        <f t="shared" si="4"/>
        <v>248000</v>
      </c>
      <c r="H24" s="6">
        <f t="shared" si="4"/>
        <v>69000</v>
      </c>
      <c r="I24" s="6">
        <f t="shared" si="4"/>
        <v>248000</v>
      </c>
      <c r="J24" s="11"/>
      <c r="K24" s="11"/>
      <c r="L24" s="11"/>
      <c r="M24" s="11"/>
      <c r="N24" s="11"/>
      <c r="O24" s="11"/>
    </row>
    <row r="25" spans="1:15" ht="18" customHeight="1">
      <c r="A25" s="31"/>
      <c r="B25" s="7" t="s">
        <v>57</v>
      </c>
      <c r="C25" s="5" t="s">
        <v>72</v>
      </c>
      <c r="D25" s="6">
        <f>D23+D24</f>
        <v>248000</v>
      </c>
      <c r="E25" s="6">
        <f t="shared" ref="E25:I25" si="5">E23+E24</f>
        <v>0</v>
      </c>
      <c r="F25" s="6">
        <f t="shared" si="5"/>
        <v>0</v>
      </c>
      <c r="G25" s="6">
        <f t="shared" si="5"/>
        <v>248000</v>
      </c>
      <c r="H25" s="6">
        <f t="shared" si="5"/>
        <v>69000</v>
      </c>
      <c r="I25" s="6">
        <f t="shared" si="5"/>
        <v>248000</v>
      </c>
      <c r="J25" s="11"/>
      <c r="K25" s="11"/>
      <c r="L25" s="11"/>
      <c r="M25" s="11"/>
      <c r="N25" s="11"/>
      <c r="O25" s="11"/>
    </row>
    <row r="26" spans="1:15">
      <c r="E26" s="16"/>
      <c r="F26" s="16"/>
      <c r="G26" s="17"/>
      <c r="H26" s="17"/>
      <c r="I26" s="17"/>
      <c r="J26" s="16"/>
      <c r="K26" s="16"/>
      <c r="L26" s="16"/>
      <c r="M26" s="16"/>
      <c r="N26" s="16"/>
      <c r="O26" s="16"/>
    </row>
    <row r="27" spans="1:15">
      <c r="A27" s="1" t="s">
        <v>59</v>
      </c>
      <c r="E27" s="1" t="s">
        <v>60</v>
      </c>
      <c r="J27" s="13" t="s">
        <v>61</v>
      </c>
    </row>
  </sheetData>
  <mergeCells count="25">
    <mergeCell ref="O6:O7"/>
    <mergeCell ref="A8:A13"/>
    <mergeCell ref="A14:A22"/>
    <mergeCell ref="A23:A25"/>
    <mergeCell ref="I6:I7"/>
    <mergeCell ref="K6:K7"/>
    <mergeCell ref="L6:L7"/>
    <mergeCell ref="M6:M7"/>
    <mergeCell ref="N6:N7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97" firstPageNumber="58" orientation="landscape" useFirstPageNumber="1" horizontalDpi="200" verticalDpi="200" r:id="rId1"/>
  <headerFooter alignWithMargins="0">
    <oddHeader>&amp;R第&amp;"Times New Roman,標準"&amp;P&amp;"新細明體,標準"頁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workbookViewId="0">
      <selection activeCell="A2" sqref="A2:O2"/>
    </sheetView>
  </sheetViews>
  <sheetFormatPr defaultRowHeight="16.5"/>
  <cols>
    <col min="1" max="1" width="10" style="1" customWidth="1"/>
    <col min="2" max="2" width="23.625" style="1" customWidth="1"/>
    <col min="3" max="3" width="19.25" style="1" customWidth="1"/>
    <col min="4" max="4" width="11.5" style="12" customWidth="1"/>
    <col min="5" max="5" width="8.375" style="1" customWidth="1"/>
    <col min="6" max="6" width="9.625" style="1" customWidth="1"/>
    <col min="7" max="7" width="10.875" style="12" customWidth="1"/>
    <col min="8" max="8" width="13.25" style="12" customWidth="1"/>
    <col min="9" max="9" width="11.5" style="12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9.5">
      <c r="A3" s="2" t="s">
        <v>2</v>
      </c>
      <c r="D3" s="4"/>
      <c r="G3" s="4"/>
      <c r="H3" s="4"/>
      <c r="I3" s="4"/>
      <c r="M3" s="19" t="s">
        <v>3</v>
      </c>
      <c r="N3" s="19"/>
      <c r="O3" s="19"/>
    </row>
    <row r="4" spans="1:15" ht="24" customHeight="1">
      <c r="A4" s="20" t="s">
        <v>4</v>
      </c>
      <c r="B4" s="21" t="s">
        <v>5</v>
      </c>
      <c r="C4" s="21" t="s">
        <v>6</v>
      </c>
      <c r="D4" s="22" t="s">
        <v>7</v>
      </c>
      <c r="E4" s="22"/>
      <c r="F4" s="22"/>
      <c r="G4" s="22"/>
      <c r="H4" s="22" t="s">
        <v>8</v>
      </c>
      <c r="I4" s="22"/>
      <c r="J4" s="23" t="s">
        <v>9</v>
      </c>
      <c r="K4" s="20" t="s">
        <v>10</v>
      </c>
      <c r="L4" s="20"/>
      <c r="M4" s="24" t="s">
        <v>11</v>
      </c>
      <c r="N4" s="25"/>
      <c r="O4" s="26"/>
    </row>
    <row r="5" spans="1:15" ht="36.75" customHeight="1">
      <c r="A5" s="20"/>
      <c r="B5" s="21"/>
      <c r="C5" s="21"/>
      <c r="D5" s="22"/>
      <c r="E5" s="22"/>
      <c r="F5" s="22"/>
      <c r="G5" s="22"/>
      <c r="H5" s="22"/>
      <c r="I5" s="22"/>
      <c r="J5" s="23"/>
      <c r="K5" s="20"/>
      <c r="L5" s="20"/>
      <c r="M5" s="27"/>
      <c r="N5" s="28"/>
      <c r="O5" s="29"/>
    </row>
    <row r="6" spans="1:15" ht="23.25" customHeight="1">
      <c r="A6" s="20"/>
      <c r="B6" s="21"/>
      <c r="C6" s="21"/>
      <c r="D6" s="30" t="s">
        <v>12</v>
      </c>
      <c r="E6" s="23" t="s">
        <v>13</v>
      </c>
      <c r="F6" s="23" t="s">
        <v>14</v>
      </c>
      <c r="G6" s="30" t="s">
        <v>15</v>
      </c>
      <c r="H6" s="30" t="s">
        <v>16</v>
      </c>
      <c r="I6" s="30" t="s">
        <v>17</v>
      </c>
      <c r="J6" s="23"/>
      <c r="K6" s="31" t="s">
        <v>18</v>
      </c>
      <c r="L6" s="31" t="s">
        <v>19</v>
      </c>
      <c r="M6" s="31" t="s">
        <v>18</v>
      </c>
      <c r="N6" s="31" t="s">
        <v>19</v>
      </c>
      <c r="O6" s="23" t="s">
        <v>20</v>
      </c>
    </row>
    <row r="7" spans="1:15" ht="42.75" customHeight="1">
      <c r="A7" s="20"/>
      <c r="B7" s="21"/>
      <c r="C7" s="21"/>
      <c r="D7" s="30"/>
      <c r="E7" s="23"/>
      <c r="F7" s="23"/>
      <c r="G7" s="30"/>
      <c r="H7" s="30"/>
      <c r="I7" s="30"/>
      <c r="J7" s="23"/>
      <c r="K7" s="31"/>
      <c r="L7" s="31"/>
      <c r="M7" s="31"/>
      <c r="N7" s="31"/>
      <c r="O7" s="23"/>
    </row>
    <row r="8" spans="1:15" ht="18" customHeight="1">
      <c r="A8" s="32" t="s">
        <v>21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33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33"/>
      <c r="B10" s="7" t="s">
        <v>22</v>
      </c>
      <c r="C10" s="5" t="s">
        <v>23</v>
      </c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46.5" customHeight="1">
      <c r="A11" s="33"/>
      <c r="B11" s="8" t="s">
        <v>24</v>
      </c>
      <c r="C11" s="5" t="s">
        <v>25</v>
      </c>
      <c r="D11" s="6">
        <v>110000</v>
      </c>
      <c r="E11" s="5"/>
      <c r="F11" s="5"/>
      <c r="G11" s="6">
        <v>110000</v>
      </c>
      <c r="H11" s="6"/>
      <c r="I11" s="6">
        <v>110000</v>
      </c>
      <c r="J11" s="5"/>
      <c r="K11" s="5"/>
      <c r="L11" s="7" t="s">
        <v>26</v>
      </c>
      <c r="M11" s="5"/>
      <c r="N11" s="7" t="s">
        <v>26</v>
      </c>
      <c r="O11" s="5"/>
    </row>
    <row r="12" spans="1:15" ht="55.5" customHeight="1">
      <c r="A12" s="33"/>
      <c r="B12" s="8" t="s">
        <v>27</v>
      </c>
      <c r="C12" s="5" t="s">
        <v>28</v>
      </c>
      <c r="D12" s="6">
        <v>1080000</v>
      </c>
      <c r="E12" s="5"/>
      <c r="F12" s="5"/>
      <c r="G12" s="6">
        <f>D12</f>
        <v>1080000</v>
      </c>
      <c r="H12" s="6">
        <v>1080000</v>
      </c>
      <c r="I12" s="6">
        <v>1080000</v>
      </c>
      <c r="J12" s="5"/>
      <c r="K12" s="5"/>
      <c r="L12" s="7" t="s">
        <v>26</v>
      </c>
      <c r="M12" s="5"/>
      <c r="N12" s="7" t="s">
        <v>26</v>
      </c>
      <c r="O12" s="5"/>
    </row>
    <row r="13" spans="1:15" ht="18" customHeight="1">
      <c r="A13" s="33"/>
      <c r="B13" s="7" t="s">
        <v>29</v>
      </c>
      <c r="C13" s="5" t="s">
        <v>30</v>
      </c>
      <c r="D13" s="6">
        <f>D11+D12</f>
        <v>1190000</v>
      </c>
      <c r="E13" s="9">
        <f>E11</f>
        <v>0</v>
      </c>
      <c r="F13" s="9">
        <f>F11</f>
        <v>0</v>
      </c>
      <c r="G13" s="6">
        <f>G11+G12</f>
        <v>1190000</v>
      </c>
      <c r="H13" s="6">
        <f>H11+H12</f>
        <v>1080000</v>
      </c>
      <c r="I13" s="6">
        <f>I11+I12</f>
        <v>1190000</v>
      </c>
      <c r="J13" s="5"/>
      <c r="K13" s="5"/>
      <c r="L13" s="7"/>
      <c r="M13" s="5"/>
      <c r="N13" s="7"/>
      <c r="O13" s="5"/>
    </row>
    <row r="14" spans="1:15" ht="18" customHeight="1">
      <c r="A14" s="34"/>
      <c r="B14" s="7" t="s">
        <v>31</v>
      </c>
      <c r="C14" s="5" t="s">
        <v>32</v>
      </c>
      <c r="D14" s="6">
        <f t="shared" ref="D14:I14" si="0">D13</f>
        <v>1190000</v>
      </c>
      <c r="E14" s="9">
        <f t="shared" si="0"/>
        <v>0</v>
      </c>
      <c r="F14" s="9">
        <f t="shared" si="0"/>
        <v>0</v>
      </c>
      <c r="G14" s="6">
        <f t="shared" si="0"/>
        <v>1190000</v>
      </c>
      <c r="H14" s="6">
        <f t="shared" si="0"/>
        <v>1080000</v>
      </c>
      <c r="I14" s="6">
        <f t="shared" si="0"/>
        <v>1190000</v>
      </c>
      <c r="J14" s="5"/>
      <c r="K14" s="5"/>
      <c r="L14" s="5"/>
      <c r="M14" s="5"/>
      <c r="N14" s="5"/>
      <c r="O14" s="5"/>
    </row>
    <row r="15" spans="1:15" ht="83.25" customHeight="1">
      <c r="A15" s="32" t="s">
        <v>33</v>
      </c>
      <c r="B15" s="8" t="s">
        <v>34</v>
      </c>
      <c r="C15" s="8" t="s">
        <v>35</v>
      </c>
      <c r="D15" s="6">
        <v>50000</v>
      </c>
      <c r="E15" s="5"/>
      <c r="F15" s="9">
        <v>133964</v>
      </c>
      <c r="G15" s="6">
        <f>D15+E15+F15</f>
        <v>183964</v>
      </c>
      <c r="H15" s="6">
        <v>50000</v>
      </c>
      <c r="I15" s="6">
        <v>50000</v>
      </c>
      <c r="J15" s="5"/>
      <c r="K15" s="7" t="s">
        <v>26</v>
      </c>
      <c r="L15" s="5"/>
      <c r="M15" s="5"/>
      <c r="N15" s="7" t="s">
        <v>26</v>
      </c>
      <c r="O15" s="5"/>
    </row>
    <row r="16" spans="1:15" ht="67.5" customHeight="1">
      <c r="A16" s="33"/>
      <c r="B16" s="10" t="s">
        <v>36</v>
      </c>
      <c r="C16" s="8" t="s">
        <v>35</v>
      </c>
      <c r="D16" s="6">
        <v>42500</v>
      </c>
      <c r="E16" s="6">
        <v>30000</v>
      </c>
      <c r="F16" s="6">
        <v>25060</v>
      </c>
      <c r="G16" s="6">
        <f>D16+E16+F16</f>
        <v>97560</v>
      </c>
      <c r="H16" s="6">
        <v>42500</v>
      </c>
      <c r="I16" s="6">
        <v>42500</v>
      </c>
      <c r="J16" s="8" t="s">
        <v>37</v>
      </c>
      <c r="K16" s="7" t="s">
        <v>26</v>
      </c>
      <c r="L16" s="5"/>
      <c r="M16" s="5"/>
      <c r="N16" s="7" t="s">
        <v>26</v>
      </c>
      <c r="O16" s="5"/>
    </row>
    <row r="17" spans="1:15" ht="18" customHeight="1">
      <c r="A17" s="33"/>
      <c r="B17" s="7" t="s">
        <v>22</v>
      </c>
      <c r="C17" s="5" t="s">
        <v>38</v>
      </c>
      <c r="D17" s="6">
        <f t="shared" ref="D17:I17" si="1">D15+D16</f>
        <v>92500</v>
      </c>
      <c r="E17" s="6">
        <f t="shared" si="1"/>
        <v>30000</v>
      </c>
      <c r="F17" s="6">
        <f t="shared" si="1"/>
        <v>159024</v>
      </c>
      <c r="G17" s="6">
        <f t="shared" si="1"/>
        <v>281524</v>
      </c>
      <c r="H17" s="6">
        <f t="shared" si="1"/>
        <v>92500</v>
      </c>
      <c r="I17" s="6">
        <f t="shared" si="1"/>
        <v>92500</v>
      </c>
      <c r="J17" s="5"/>
      <c r="K17" s="5"/>
      <c r="L17" s="5"/>
      <c r="M17" s="5"/>
      <c r="N17" s="5"/>
      <c r="O17" s="5"/>
    </row>
    <row r="18" spans="1:15" ht="18" customHeight="1">
      <c r="A18" s="33"/>
      <c r="B18" s="5"/>
      <c r="C18" s="5"/>
      <c r="D18" s="6"/>
      <c r="E18" s="5"/>
      <c r="F18" s="5"/>
      <c r="G18" s="6"/>
      <c r="H18" s="6"/>
      <c r="I18" s="6"/>
      <c r="J18" s="5"/>
      <c r="K18" s="5"/>
      <c r="L18" s="7"/>
      <c r="M18" s="5"/>
      <c r="N18" s="7"/>
      <c r="O18" s="5"/>
    </row>
    <row r="19" spans="1:15" ht="18" customHeight="1">
      <c r="A19" s="33"/>
      <c r="B19" s="8"/>
      <c r="C19" s="5"/>
      <c r="D19" s="6"/>
      <c r="E19" s="5"/>
      <c r="F19" s="5"/>
      <c r="G19" s="6"/>
      <c r="H19" s="6"/>
      <c r="I19" s="6"/>
      <c r="J19" s="5"/>
      <c r="K19" s="5"/>
      <c r="L19" s="5"/>
      <c r="M19" s="5"/>
      <c r="N19" s="5"/>
      <c r="O19" s="5"/>
    </row>
    <row r="20" spans="1:15" ht="18" customHeight="1">
      <c r="A20" s="33"/>
      <c r="B20" s="7" t="s">
        <v>29</v>
      </c>
      <c r="C20" s="5" t="s">
        <v>39</v>
      </c>
      <c r="D20" s="6">
        <f>D18+D19</f>
        <v>0</v>
      </c>
      <c r="E20" s="9">
        <f>E18</f>
        <v>0</v>
      </c>
      <c r="F20" s="9">
        <f>F18</f>
        <v>0</v>
      </c>
      <c r="G20" s="6">
        <f>G18+G19</f>
        <v>0</v>
      </c>
      <c r="H20" s="6">
        <f>H18+H19</f>
        <v>0</v>
      </c>
      <c r="I20" s="6">
        <f>I18+I19</f>
        <v>0</v>
      </c>
      <c r="J20" s="5"/>
      <c r="K20" s="5"/>
      <c r="L20" s="7"/>
      <c r="M20" s="5"/>
      <c r="N20" s="7"/>
      <c r="O20" s="5"/>
    </row>
    <row r="21" spans="1:15" ht="18" customHeight="1">
      <c r="A21" s="34"/>
      <c r="B21" s="7" t="s">
        <v>31</v>
      </c>
      <c r="C21" s="5" t="s">
        <v>32</v>
      </c>
      <c r="D21" s="6">
        <f t="shared" ref="D21:I21" si="2">D17+D20</f>
        <v>92500</v>
      </c>
      <c r="E21" s="6">
        <f t="shared" si="2"/>
        <v>30000</v>
      </c>
      <c r="F21" s="6">
        <f t="shared" si="2"/>
        <v>159024</v>
      </c>
      <c r="G21" s="6">
        <f t="shared" si="2"/>
        <v>281524</v>
      </c>
      <c r="H21" s="6">
        <f t="shared" si="2"/>
        <v>92500</v>
      </c>
      <c r="I21" s="6">
        <f t="shared" si="2"/>
        <v>92500</v>
      </c>
      <c r="J21" s="5"/>
      <c r="K21" s="5"/>
      <c r="L21" s="5"/>
      <c r="M21" s="5"/>
      <c r="N21" s="5"/>
      <c r="O21" s="5"/>
    </row>
    <row r="22" spans="1:15" ht="18" customHeight="1">
      <c r="A22" s="32" t="s">
        <v>40</v>
      </c>
      <c r="B22" s="5"/>
      <c r="C22" s="5"/>
      <c r="D22" s="6"/>
      <c r="E22" s="5"/>
      <c r="F22" s="5"/>
      <c r="G22" s="6"/>
      <c r="H22" s="6"/>
      <c r="I22" s="6"/>
      <c r="J22" s="5"/>
      <c r="K22" s="5"/>
      <c r="L22" s="5"/>
      <c r="M22" s="5"/>
      <c r="N22" s="5"/>
      <c r="O22" s="5"/>
    </row>
    <row r="23" spans="1:15" ht="18" customHeight="1">
      <c r="A23" s="33"/>
      <c r="B23" s="5"/>
      <c r="C23" s="5"/>
      <c r="D23" s="6"/>
      <c r="E23" s="5"/>
      <c r="F23" s="5"/>
      <c r="G23" s="6"/>
      <c r="H23" s="6"/>
      <c r="I23" s="6"/>
      <c r="J23" s="5"/>
      <c r="K23" s="5"/>
      <c r="L23" s="5"/>
      <c r="M23" s="5"/>
      <c r="N23" s="5"/>
      <c r="O23" s="5"/>
    </row>
    <row r="24" spans="1:15" ht="18" customHeight="1">
      <c r="A24" s="33"/>
      <c r="B24" s="7" t="s">
        <v>22</v>
      </c>
      <c r="C24" s="5" t="s">
        <v>41</v>
      </c>
      <c r="D24" s="6"/>
      <c r="E24" s="5"/>
      <c r="F24" s="5"/>
      <c r="G24" s="6"/>
      <c r="H24" s="6"/>
      <c r="I24" s="6"/>
      <c r="J24" s="5"/>
      <c r="K24" s="5"/>
      <c r="L24" s="5"/>
      <c r="M24" s="5"/>
      <c r="N24" s="5"/>
      <c r="O24" s="5"/>
    </row>
    <row r="25" spans="1:15" ht="18" customHeight="1">
      <c r="A25" s="33"/>
      <c r="B25" s="5" t="s">
        <v>42</v>
      </c>
      <c r="C25" s="5" t="s">
        <v>43</v>
      </c>
      <c r="D25" s="6">
        <v>38000</v>
      </c>
      <c r="E25" s="5"/>
      <c r="F25" s="5"/>
      <c r="G25" s="6">
        <v>38000</v>
      </c>
      <c r="H25" s="6"/>
      <c r="I25" s="6">
        <v>38000</v>
      </c>
      <c r="J25" s="5"/>
      <c r="K25" s="5"/>
      <c r="L25" s="7" t="s">
        <v>26</v>
      </c>
      <c r="M25" s="5"/>
      <c r="N25" s="7" t="s">
        <v>26</v>
      </c>
      <c r="O25" s="5"/>
    </row>
    <row r="26" spans="1:15" ht="18" customHeight="1">
      <c r="A26" s="33"/>
      <c r="B26" s="5" t="s">
        <v>44</v>
      </c>
      <c r="C26" s="5" t="s">
        <v>45</v>
      </c>
      <c r="D26" s="6">
        <v>31000</v>
      </c>
      <c r="E26" s="5"/>
      <c r="F26" s="5"/>
      <c r="G26" s="6">
        <v>31000</v>
      </c>
      <c r="H26" s="6"/>
      <c r="I26" s="6">
        <v>31000</v>
      </c>
      <c r="J26" s="5"/>
      <c r="K26" s="5"/>
      <c r="L26" s="7" t="s">
        <v>26</v>
      </c>
      <c r="M26" s="5"/>
      <c r="N26" s="7" t="s">
        <v>26</v>
      </c>
      <c r="O26" s="5"/>
    </row>
    <row r="27" spans="1:15" ht="18" customHeight="1">
      <c r="A27" s="33"/>
      <c r="B27" s="5" t="s">
        <v>46</v>
      </c>
      <c r="C27" s="5" t="s">
        <v>43</v>
      </c>
      <c r="D27" s="6">
        <v>38000</v>
      </c>
      <c r="E27" s="5"/>
      <c r="F27" s="5"/>
      <c r="G27" s="6">
        <v>38000</v>
      </c>
      <c r="H27" s="5"/>
      <c r="I27" s="6">
        <v>38000</v>
      </c>
      <c r="J27" s="5"/>
      <c r="K27" s="5"/>
      <c r="L27" s="7" t="s">
        <v>26</v>
      </c>
      <c r="M27" s="5"/>
      <c r="N27" s="7" t="s">
        <v>26</v>
      </c>
      <c r="O27" s="5"/>
    </row>
    <row r="28" spans="1:15" ht="18" customHeight="1">
      <c r="A28" s="33"/>
      <c r="B28" s="5" t="s">
        <v>47</v>
      </c>
      <c r="C28" s="5" t="s">
        <v>45</v>
      </c>
      <c r="D28" s="6">
        <v>31000</v>
      </c>
      <c r="E28" s="5"/>
      <c r="F28" s="5"/>
      <c r="G28" s="6">
        <v>31000</v>
      </c>
      <c r="H28" s="5"/>
      <c r="I28" s="6">
        <v>31000</v>
      </c>
      <c r="J28" s="5"/>
      <c r="K28" s="5"/>
      <c r="L28" s="7" t="s">
        <v>26</v>
      </c>
      <c r="M28" s="5"/>
      <c r="N28" s="7" t="s">
        <v>26</v>
      </c>
      <c r="O28" s="5"/>
    </row>
    <row r="29" spans="1:15" ht="18" customHeight="1">
      <c r="A29" s="33"/>
      <c r="B29" s="5" t="s">
        <v>48</v>
      </c>
      <c r="C29" s="5" t="s">
        <v>43</v>
      </c>
      <c r="D29" s="6">
        <v>38000</v>
      </c>
      <c r="E29" s="5"/>
      <c r="F29" s="5"/>
      <c r="G29" s="6">
        <v>38000</v>
      </c>
      <c r="H29" s="5"/>
      <c r="I29" s="6">
        <v>38000</v>
      </c>
      <c r="J29" s="5"/>
      <c r="K29" s="5"/>
      <c r="L29" s="7" t="s">
        <v>26</v>
      </c>
      <c r="M29" s="5"/>
      <c r="N29" s="7" t="s">
        <v>26</v>
      </c>
      <c r="O29" s="5"/>
    </row>
    <row r="30" spans="1:15" ht="18" customHeight="1">
      <c r="A30" s="33"/>
      <c r="B30" s="5" t="s">
        <v>49</v>
      </c>
      <c r="C30" s="5" t="s">
        <v>45</v>
      </c>
      <c r="D30" s="6">
        <v>31000</v>
      </c>
      <c r="E30" s="5"/>
      <c r="F30" s="5"/>
      <c r="G30" s="6">
        <v>31000</v>
      </c>
      <c r="H30" s="5"/>
      <c r="I30" s="6">
        <v>31000</v>
      </c>
      <c r="J30" s="5"/>
      <c r="K30" s="5"/>
      <c r="L30" s="7" t="s">
        <v>26</v>
      </c>
      <c r="M30" s="5"/>
      <c r="N30" s="7" t="s">
        <v>26</v>
      </c>
      <c r="O30" s="5"/>
    </row>
    <row r="31" spans="1:15" ht="18" customHeight="1">
      <c r="A31" s="33"/>
      <c r="B31" s="7" t="s">
        <v>29</v>
      </c>
      <c r="C31" s="5" t="s">
        <v>50</v>
      </c>
      <c r="D31" s="6">
        <f t="shared" ref="D31:I31" si="3">SUM(D25:D30)</f>
        <v>207000</v>
      </c>
      <c r="E31" s="6">
        <f t="shared" si="3"/>
        <v>0</v>
      </c>
      <c r="F31" s="6">
        <f t="shared" si="3"/>
        <v>0</v>
      </c>
      <c r="G31" s="6">
        <f t="shared" si="3"/>
        <v>207000</v>
      </c>
      <c r="H31" s="6">
        <f t="shared" si="3"/>
        <v>0</v>
      </c>
      <c r="I31" s="6">
        <f t="shared" si="3"/>
        <v>207000</v>
      </c>
      <c r="J31" s="5"/>
      <c r="K31" s="5"/>
      <c r="L31" s="7"/>
      <c r="M31" s="5"/>
      <c r="N31" s="7"/>
      <c r="O31" s="5"/>
    </row>
    <row r="32" spans="1:15" ht="18" customHeight="1">
      <c r="A32" s="34"/>
      <c r="B32" s="7" t="s">
        <v>31</v>
      </c>
      <c r="C32" s="5" t="s">
        <v>51</v>
      </c>
      <c r="D32" s="6">
        <f t="shared" ref="D32:I32" si="4">D31</f>
        <v>207000</v>
      </c>
      <c r="E32" s="11">
        <f t="shared" si="4"/>
        <v>0</v>
      </c>
      <c r="F32" s="11">
        <f t="shared" si="4"/>
        <v>0</v>
      </c>
      <c r="G32" s="6">
        <f t="shared" si="4"/>
        <v>207000</v>
      </c>
      <c r="H32" s="6">
        <f t="shared" si="4"/>
        <v>0</v>
      </c>
      <c r="I32" s="6">
        <f t="shared" si="4"/>
        <v>207000</v>
      </c>
      <c r="J32" s="5"/>
      <c r="K32" s="5"/>
      <c r="L32" s="7"/>
      <c r="M32" s="5"/>
      <c r="N32" s="7"/>
      <c r="O32" s="5"/>
    </row>
    <row r="33" spans="1:15" ht="18" customHeight="1">
      <c r="A33" s="31" t="s">
        <v>52</v>
      </c>
      <c r="B33" s="7" t="s">
        <v>53</v>
      </c>
      <c r="C33" s="5" t="s">
        <v>54</v>
      </c>
      <c r="D33" s="6">
        <f>D10+D17+D24</f>
        <v>92500</v>
      </c>
      <c r="E33" s="6">
        <f>E10+E17+E24</f>
        <v>30000</v>
      </c>
      <c r="F33" s="6">
        <f>F10+F17+F24</f>
        <v>159024</v>
      </c>
      <c r="G33" s="6">
        <f>G10+G17+G24</f>
        <v>281524</v>
      </c>
      <c r="H33" s="6">
        <f>H17</f>
        <v>92500</v>
      </c>
      <c r="I33" s="6">
        <f>I17</f>
        <v>92500</v>
      </c>
      <c r="J33" s="5"/>
      <c r="K33" s="5"/>
      <c r="L33" s="5"/>
      <c r="M33" s="5"/>
      <c r="N33" s="5"/>
      <c r="O33" s="5"/>
    </row>
    <row r="34" spans="1:15" ht="18" customHeight="1">
      <c r="A34" s="31"/>
      <c r="B34" s="7" t="s">
        <v>55</v>
      </c>
      <c r="C34" s="5" t="s">
        <v>56</v>
      </c>
      <c r="D34" s="6">
        <f t="shared" ref="D34:I34" si="5">D13+D20+D31</f>
        <v>1397000</v>
      </c>
      <c r="E34" s="6">
        <f t="shared" si="5"/>
        <v>0</v>
      </c>
      <c r="F34" s="6">
        <f t="shared" si="5"/>
        <v>0</v>
      </c>
      <c r="G34" s="6">
        <f t="shared" si="5"/>
        <v>1397000</v>
      </c>
      <c r="H34" s="6">
        <f t="shared" si="5"/>
        <v>1080000</v>
      </c>
      <c r="I34" s="6">
        <f t="shared" si="5"/>
        <v>1397000</v>
      </c>
      <c r="J34" s="5"/>
      <c r="K34" s="5"/>
      <c r="L34" s="5"/>
      <c r="M34" s="5"/>
      <c r="N34" s="5"/>
      <c r="O34" s="5"/>
    </row>
    <row r="35" spans="1:15" ht="18" customHeight="1">
      <c r="A35" s="31"/>
      <c r="B35" s="7" t="s">
        <v>57</v>
      </c>
      <c r="C35" s="5" t="s">
        <v>58</v>
      </c>
      <c r="D35" s="6">
        <f t="shared" ref="D35:I35" si="6">D34+D33</f>
        <v>1489500</v>
      </c>
      <c r="E35" s="9">
        <f t="shared" si="6"/>
        <v>30000</v>
      </c>
      <c r="F35" s="9">
        <f t="shared" si="6"/>
        <v>159024</v>
      </c>
      <c r="G35" s="6">
        <f t="shared" si="6"/>
        <v>1678524</v>
      </c>
      <c r="H35" s="6">
        <f t="shared" si="6"/>
        <v>1172500</v>
      </c>
      <c r="I35" s="6">
        <f t="shared" si="6"/>
        <v>1489500</v>
      </c>
      <c r="J35" s="5"/>
      <c r="K35" s="5"/>
      <c r="L35" s="5"/>
      <c r="M35" s="5"/>
      <c r="N35" s="5"/>
      <c r="O35" s="5"/>
    </row>
    <row r="37" spans="1:15">
      <c r="A37" s="1" t="s">
        <v>59</v>
      </c>
      <c r="E37" s="1" t="s">
        <v>60</v>
      </c>
      <c r="J37" s="13" t="s">
        <v>61</v>
      </c>
    </row>
  </sheetData>
  <mergeCells count="26">
    <mergeCell ref="A33:A35"/>
    <mergeCell ref="M4:O5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A8:A14"/>
    <mergeCell ref="A15:A21"/>
    <mergeCell ref="A22:A32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97" firstPageNumber="58" orientation="landscape" useFirstPageNumber="1" horizontalDpi="200" verticalDpi="200" r:id="rId1"/>
  <headerFooter alignWithMargins="0">
    <oddHeader>&amp;R第&amp;"Times New Roman,標準"&amp;P&amp;"新細明體,標準"頁</oddHead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各機關公款補助團體私人情形季報表</vt:lpstr>
      <vt:lpstr>各機關公款補助團體私人情形季報表 (2)</vt:lpstr>
      <vt:lpstr>Sheet1</vt:lpstr>
      <vt:lpstr>Sheet2</vt:lpstr>
      <vt:lpstr>Sheet3</vt:lpstr>
      <vt:lpstr>各機關公款補助團體私人情形季報表!Print_Titles</vt:lpstr>
      <vt:lpstr>'各機關公款補助團體私人情形季報表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2014-05-19T04:04:25Z</dcterms:created>
  <dcterms:modified xsi:type="dcterms:W3CDTF">2014-05-19T04:25:20Z</dcterms:modified>
</cp:coreProperties>
</file>